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algpalliliit.sharepoint.com/sites/Litsentseerimine/Shared Documents/2025 Vormid/"/>
    </mc:Choice>
  </mc:AlternateContent>
  <xr:revisionPtr revIDLastSave="309" documentId="8_{3ECAE7F7-E723-437A-B590-3DF018F70DDE}" xr6:coauthVersionLast="47" xr6:coauthVersionMax="47" xr10:uidLastSave="{46E8CB7D-EBE0-45D5-86EF-1C1105A1F9AF}"/>
  <bookViews>
    <workbookView xWindow="-120" yWindow="-120" windowWidth="38640" windowHeight="21120" firstSheet="1" activeTab="1" xr2:uid="{A0626A54-B7F9-4AE0-A721-5F73E0EAE43C}"/>
  </bookViews>
  <sheets>
    <sheet name="F7-Konsolideeritud eelarve" sheetId="1" r:id="rId1"/>
    <sheet name="F7-Eelarve lisad" sheetId="2" r:id="rId2"/>
    <sheet name="F7-Klubi eelarve" sheetId="7" r:id="rId3"/>
    <sheet name="F7-Kooli eelarve" sheetId="8" r:id="rId4"/>
    <sheet name="F7- naiste jalgpalli eelarve" sheetId="6" r:id="rId5"/>
  </sheets>
  <externalReferences>
    <externalReference r:id="rId6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5" i="2" l="1"/>
  <c r="E54" i="2"/>
  <c r="D37" i="2"/>
  <c r="D22" i="2"/>
  <c r="D11" i="2"/>
  <c r="F54" i="8"/>
  <c r="G107" i="1"/>
  <c r="G54" i="1"/>
  <c r="G108" i="1" s="1"/>
  <c r="G113" i="1" s="1"/>
  <c r="C108" i="7"/>
  <c r="C107" i="7"/>
  <c r="H113" i="1"/>
  <c r="I113" i="1"/>
  <c r="H108" i="1"/>
  <c r="I108" i="1"/>
  <c r="H107" i="1"/>
  <c r="I107" i="1"/>
  <c r="H109" i="1"/>
  <c r="I109" i="1"/>
  <c r="G109" i="1"/>
  <c r="H104" i="1"/>
  <c r="I104" i="1"/>
  <c r="G104" i="1"/>
  <c r="H94" i="1"/>
  <c r="I94" i="1"/>
  <c r="G94" i="1"/>
  <c r="C94" i="7"/>
  <c r="F94" i="1"/>
  <c r="G7" i="1"/>
  <c r="D36" i="2"/>
  <c r="E21" i="2"/>
  <c r="D21" i="2"/>
  <c r="E10" i="2"/>
  <c r="D10" i="2"/>
  <c r="H78" i="1"/>
  <c r="I78" i="1"/>
  <c r="G78" i="1"/>
  <c r="H90" i="1"/>
  <c r="I90" i="1"/>
  <c r="G90" i="1"/>
  <c r="H86" i="1"/>
  <c r="I86" i="1"/>
  <c r="G86" i="1"/>
  <c r="G79" i="1"/>
  <c r="H79" i="1"/>
  <c r="I79" i="1"/>
  <c r="G56" i="1"/>
  <c r="H70" i="1"/>
  <c r="I70" i="1"/>
  <c r="G70" i="1"/>
  <c r="H62" i="1"/>
  <c r="I62" i="1"/>
  <c r="G62" i="1"/>
  <c r="H57" i="1"/>
  <c r="I57" i="1"/>
  <c r="G57" i="1"/>
  <c r="H54" i="1"/>
  <c r="I54" i="1"/>
  <c r="H50" i="1"/>
  <c r="I50" i="1"/>
  <c r="G50" i="1"/>
  <c r="H44" i="1"/>
  <c r="I44" i="1"/>
  <c r="G44" i="1"/>
  <c r="H38" i="1"/>
  <c r="I38" i="1"/>
  <c r="G38" i="1"/>
  <c r="H34" i="1"/>
  <c r="I34" i="1"/>
  <c r="G34" i="1"/>
  <c r="H31" i="1"/>
  <c r="I31" i="1"/>
  <c r="G31" i="1"/>
  <c r="H26" i="1"/>
  <c r="I26" i="1"/>
  <c r="G26" i="1"/>
  <c r="H7" i="1"/>
  <c r="I7" i="1"/>
  <c r="F7" i="1"/>
  <c r="F6" i="1"/>
  <c r="E145" i="8"/>
  <c r="F145" i="8"/>
  <c r="E133" i="8"/>
  <c r="F133" i="8"/>
  <c r="E120" i="8"/>
  <c r="F120" i="8"/>
  <c r="E119" i="8"/>
  <c r="E118" i="8" s="1"/>
  <c r="F119" i="8"/>
  <c r="F118" i="8" s="1"/>
  <c r="E109" i="8"/>
  <c r="F109" i="8"/>
  <c r="E104" i="8"/>
  <c r="F104" i="8"/>
  <c r="E94" i="8"/>
  <c r="F94" i="8"/>
  <c r="E90" i="8"/>
  <c r="E78" i="8" s="1"/>
  <c r="F90" i="8"/>
  <c r="E86" i="8"/>
  <c r="F86" i="8"/>
  <c r="E79" i="8"/>
  <c r="F79" i="8"/>
  <c r="E70" i="8"/>
  <c r="F70" i="8"/>
  <c r="E62" i="8"/>
  <c r="F62" i="8"/>
  <c r="E57" i="8"/>
  <c r="F57" i="8"/>
  <c r="E50" i="8"/>
  <c r="F50" i="8"/>
  <c r="E44" i="8"/>
  <c r="F44" i="8"/>
  <c r="E38" i="8"/>
  <c r="F38" i="8"/>
  <c r="E34" i="8"/>
  <c r="F34" i="8"/>
  <c r="E31" i="8"/>
  <c r="F31" i="8"/>
  <c r="E26" i="8"/>
  <c r="F26" i="8"/>
  <c r="E16" i="8"/>
  <c r="F16" i="8"/>
  <c r="E12" i="8"/>
  <c r="F12" i="8"/>
  <c r="E8" i="8"/>
  <c r="F8" i="8"/>
  <c r="F7" i="8" s="1"/>
  <c r="G25" i="1" l="1"/>
  <c r="E7" i="8"/>
  <c r="F56" i="8"/>
  <c r="E25" i="8"/>
  <c r="E56" i="8"/>
  <c r="E107" i="8" s="1"/>
  <c r="F78" i="8"/>
  <c r="E54" i="8"/>
  <c r="E108" i="8" s="1"/>
  <c r="F25" i="8"/>
  <c r="E145" i="7"/>
  <c r="F145" i="7"/>
  <c r="E133" i="7"/>
  <c r="F133" i="7"/>
  <c r="E120" i="7"/>
  <c r="E118" i="7" s="1"/>
  <c r="F120" i="7"/>
  <c r="E119" i="7"/>
  <c r="F119" i="7"/>
  <c r="F118" i="7" s="1"/>
  <c r="D109" i="7"/>
  <c r="E109" i="7"/>
  <c r="F109" i="7"/>
  <c r="E104" i="7"/>
  <c r="F104" i="7"/>
  <c r="E94" i="7"/>
  <c r="F94" i="7"/>
  <c r="E90" i="7"/>
  <c r="F90" i="7"/>
  <c r="E86" i="7"/>
  <c r="F86" i="7"/>
  <c r="E79" i="7"/>
  <c r="F79" i="7"/>
  <c r="E70" i="7"/>
  <c r="F70" i="7"/>
  <c r="E62" i="7"/>
  <c r="F62" i="7"/>
  <c r="E57" i="7"/>
  <c r="F57" i="7"/>
  <c r="F56" i="7" s="1"/>
  <c r="E50" i="7"/>
  <c r="F50" i="7"/>
  <c r="E44" i="7"/>
  <c r="F44" i="7"/>
  <c r="E38" i="7"/>
  <c r="F38" i="7"/>
  <c r="E34" i="7"/>
  <c r="F34" i="7"/>
  <c r="E31" i="7"/>
  <c r="F31" i="7"/>
  <c r="E26" i="7"/>
  <c r="F26" i="7"/>
  <c r="E16" i="7"/>
  <c r="F16" i="7"/>
  <c r="E12" i="7"/>
  <c r="F12" i="7"/>
  <c r="E8" i="7"/>
  <c r="F8" i="7"/>
  <c r="E117" i="8" l="1"/>
  <c r="E125" i="8" s="1"/>
  <c r="E146" i="8" s="1"/>
  <c r="E149" i="8" s="1"/>
  <c r="E150" i="8" s="1"/>
  <c r="E113" i="8"/>
  <c r="F107" i="8"/>
  <c r="F108" i="8" s="1"/>
  <c r="E56" i="7"/>
  <c r="E25" i="7"/>
  <c r="F78" i="7"/>
  <c r="F107" i="7" s="1"/>
  <c r="E78" i="7"/>
  <c r="F25" i="7"/>
  <c r="F7" i="7"/>
  <c r="F54" i="7" s="1"/>
  <c r="E7" i="7"/>
  <c r="E54" i="7" s="1"/>
  <c r="B34" i="6"/>
  <c r="B33" i="6"/>
  <c r="B26" i="6"/>
  <c r="C26" i="6"/>
  <c r="C21" i="6" s="1"/>
  <c r="D26" i="6"/>
  <c r="C22" i="6"/>
  <c r="D22" i="6"/>
  <c r="B22" i="6"/>
  <c r="B17" i="6"/>
  <c r="D145" i="8"/>
  <c r="C145" i="8"/>
  <c r="D133" i="8"/>
  <c r="C133" i="8"/>
  <c r="D120" i="8"/>
  <c r="C120" i="8"/>
  <c r="D119" i="8"/>
  <c r="C119" i="8"/>
  <c r="D109" i="8"/>
  <c r="C109" i="8"/>
  <c r="D104" i="8"/>
  <c r="C104" i="8"/>
  <c r="D94" i="8"/>
  <c r="C94" i="8"/>
  <c r="D90" i="8"/>
  <c r="C90" i="8"/>
  <c r="D86" i="8"/>
  <c r="C86" i="8"/>
  <c r="D79" i="8"/>
  <c r="C79" i="8"/>
  <c r="D70" i="8"/>
  <c r="C70" i="8"/>
  <c r="D62" i="8"/>
  <c r="C62" i="8"/>
  <c r="D57" i="8"/>
  <c r="C57" i="8"/>
  <c r="D50" i="8"/>
  <c r="C50" i="8"/>
  <c r="D44" i="8"/>
  <c r="C44" i="8"/>
  <c r="D38" i="8"/>
  <c r="C38" i="8"/>
  <c r="D34" i="8"/>
  <c r="C34" i="8"/>
  <c r="D31" i="8"/>
  <c r="C31" i="8"/>
  <c r="D26" i="8"/>
  <c r="C26" i="8"/>
  <c r="D16" i="8"/>
  <c r="C16" i="8"/>
  <c r="D12" i="8"/>
  <c r="C12" i="8"/>
  <c r="D8" i="8"/>
  <c r="C8" i="8"/>
  <c r="F117" i="8" l="1"/>
  <c r="F125" i="8" s="1"/>
  <c r="F146" i="8" s="1"/>
  <c r="F149" i="8" s="1"/>
  <c r="F150" i="8" s="1"/>
  <c r="F113" i="8"/>
  <c r="F108" i="7"/>
  <c r="E107" i="7"/>
  <c r="E108" i="7" s="1"/>
  <c r="C7" i="8"/>
  <c r="C56" i="8"/>
  <c r="C118" i="8"/>
  <c r="D118" i="8"/>
  <c r="D21" i="6"/>
  <c r="B21" i="6"/>
  <c r="C78" i="8"/>
  <c r="D78" i="8"/>
  <c r="D25" i="8"/>
  <c r="C25" i="8"/>
  <c r="C54" i="8" s="1"/>
  <c r="D7" i="8"/>
  <c r="D56" i="8"/>
  <c r="E113" i="7" l="1"/>
  <c r="E117" i="7"/>
  <c r="E125" i="7" s="1"/>
  <c r="E146" i="7" s="1"/>
  <c r="E149" i="7" s="1"/>
  <c r="E150" i="7" s="1"/>
  <c r="F117" i="7"/>
  <c r="F125" i="7" s="1"/>
  <c r="F146" i="7" s="1"/>
  <c r="F149" i="7" s="1"/>
  <c r="F150" i="7" s="1"/>
  <c r="F113" i="7"/>
  <c r="C107" i="8"/>
  <c r="C108" i="8" s="1"/>
  <c r="C113" i="8" s="1"/>
  <c r="D107" i="8"/>
  <c r="D54" i="8"/>
  <c r="C117" i="8" l="1"/>
  <c r="C125" i="8" s="1"/>
  <c r="C146" i="8" s="1"/>
  <c r="C149" i="8" s="1"/>
  <c r="C150" i="8" s="1"/>
  <c r="D108" i="8"/>
  <c r="D113" i="8" l="1"/>
  <c r="D117" i="8"/>
  <c r="D125" i="8" s="1"/>
  <c r="D146" i="8" s="1"/>
  <c r="D149" i="8" s="1"/>
  <c r="D150" i="8" s="1"/>
  <c r="C50" i="7" l="1"/>
  <c r="D33" i="6"/>
  <c r="C33" i="6"/>
  <c r="D17" i="6"/>
  <c r="C17" i="6"/>
  <c r="F66" i="2"/>
  <c r="E64" i="2"/>
  <c r="F55" i="2"/>
  <c r="E53" i="2"/>
  <c r="E45" i="2"/>
  <c r="D45" i="2"/>
  <c r="E36" i="2"/>
  <c r="D12" i="2" l="1"/>
  <c r="E55" i="2"/>
  <c r="D38" i="2"/>
  <c r="D23" i="2"/>
  <c r="E66" i="2"/>
  <c r="C34" i="6"/>
  <c r="D34" i="6"/>
  <c r="C9" i="1" l="1"/>
  <c r="D9" i="1"/>
  <c r="C10" i="1"/>
  <c r="D10" i="1"/>
  <c r="C11" i="1"/>
  <c r="D11" i="1"/>
  <c r="C13" i="1"/>
  <c r="D13" i="1"/>
  <c r="C14" i="1"/>
  <c r="D14" i="1"/>
  <c r="C15" i="1"/>
  <c r="D15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7" i="1"/>
  <c r="D27" i="1"/>
  <c r="C28" i="1"/>
  <c r="D28" i="1"/>
  <c r="C29" i="1"/>
  <c r="D29" i="1"/>
  <c r="C30" i="1"/>
  <c r="D30" i="1"/>
  <c r="C32" i="1"/>
  <c r="D32" i="1"/>
  <c r="C33" i="1"/>
  <c r="D33" i="1"/>
  <c r="C35" i="1"/>
  <c r="D35" i="1"/>
  <c r="C36" i="1"/>
  <c r="D36" i="1"/>
  <c r="C37" i="1"/>
  <c r="D37" i="1"/>
  <c r="C39" i="1"/>
  <c r="D39" i="1"/>
  <c r="C40" i="1"/>
  <c r="D40" i="1"/>
  <c r="C41" i="1"/>
  <c r="D41" i="1"/>
  <c r="C42" i="1"/>
  <c r="D42" i="1"/>
  <c r="C43" i="1"/>
  <c r="D43" i="1"/>
  <c r="C45" i="1"/>
  <c r="D45" i="1"/>
  <c r="C46" i="1"/>
  <c r="D46" i="1"/>
  <c r="C47" i="1"/>
  <c r="D47" i="1"/>
  <c r="C48" i="1"/>
  <c r="D48" i="1"/>
  <c r="C49" i="1"/>
  <c r="D49" i="1"/>
  <c r="C50" i="1"/>
  <c r="C51" i="1"/>
  <c r="D51" i="1"/>
  <c r="C52" i="1"/>
  <c r="D52" i="1"/>
  <c r="C53" i="1"/>
  <c r="D53" i="1"/>
  <c r="C58" i="1"/>
  <c r="D58" i="1"/>
  <c r="C59" i="1"/>
  <c r="D59" i="1"/>
  <c r="C60" i="1"/>
  <c r="D60" i="1"/>
  <c r="C61" i="1"/>
  <c r="D61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80" i="1"/>
  <c r="D80" i="1"/>
  <c r="C81" i="1"/>
  <c r="D81" i="1"/>
  <c r="C82" i="1"/>
  <c r="D82" i="1"/>
  <c r="C83" i="1"/>
  <c r="D83" i="1"/>
  <c r="C84" i="1"/>
  <c r="D84" i="1"/>
  <c r="C85" i="1"/>
  <c r="D85" i="1"/>
  <c r="C87" i="1"/>
  <c r="D87" i="1"/>
  <c r="C88" i="1"/>
  <c r="D88" i="1"/>
  <c r="C89" i="1"/>
  <c r="D89" i="1"/>
  <c r="C91" i="1"/>
  <c r="D91" i="1"/>
  <c r="C92" i="1"/>
  <c r="D92" i="1"/>
  <c r="C93" i="1"/>
  <c r="D93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5" i="1"/>
  <c r="D105" i="1"/>
  <c r="C106" i="1"/>
  <c r="D106" i="1"/>
  <c r="C110" i="1"/>
  <c r="D110" i="1"/>
  <c r="C111" i="1"/>
  <c r="D111" i="1"/>
  <c r="C112" i="1"/>
  <c r="D112" i="1"/>
  <c r="C116" i="1"/>
  <c r="D116" i="1"/>
  <c r="C121" i="1"/>
  <c r="D121" i="1"/>
  <c r="C122" i="1"/>
  <c r="D122" i="1"/>
  <c r="C123" i="1"/>
  <c r="D123" i="1"/>
  <c r="C124" i="1"/>
  <c r="D124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7" i="1"/>
  <c r="D147" i="1"/>
  <c r="C148" i="1"/>
  <c r="D148" i="1"/>
  <c r="D6" i="1"/>
  <c r="C6" i="1"/>
  <c r="D145" i="7"/>
  <c r="D145" i="1" s="1"/>
  <c r="C145" i="7"/>
  <c r="C145" i="1" s="1"/>
  <c r="D133" i="7"/>
  <c r="D133" i="1" s="1"/>
  <c r="C133" i="7"/>
  <c r="C133" i="1" s="1"/>
  <c r="D120" i="7"/>
  <c r="D120" i="1" s="1"/>
  <c r="C120" i="7"/>
  <c r="C120" i="1" s="1"/>
  <c r="D119" i="7"/>
  <c r="C119" i="7"/>
  <c r="C119" i="1" s="1"/>
  <c r="F112" i="1"/>
  <c r="E112" i="1"/>
  <c r="F111" i="1"/>
  <c r="E111" i="1"/>
  <c r="F110" i="1"/>
  <c r="E110" i="1"/>
  <c r="D109" i="1"/>
  <c r="C109" i="7"/>
  <c r="C109" i="1" s="1"/>
  <c r="F106" i="1"/>
  <c r="E106" i="1"/>
  <c r="F105" i="1"/>
  <c r="E105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D94" i="7"/>
  <c r="D94" i="1" s="1"/>
  <c r="C94" i="1"/>
  <c r="F93" i="1"/>
  <c r="E93" i="1"/>
  <c r="F92" i="1"/>
  <c r="E92" i="1"/>
  <c r="F91" i="1"/>
  <c r="E91" i="1"/>
  <c r="D90" i="7"/>
  <c r="D90" i="1" s="1"/>
  <c r="C90" i="7"/>
  <c r="C90" i="1" s="1"/>
  <c r="F89" i="1"/>
  <c r="E89" i="1"/>
  <c r="F88" i="1"/>
  <c r="E88" i="1"/>
  <c r="F87" i="1"/>
  <c r="E87" i="1"/>
  <c r="D86" i="7"/>
  <c r="D86" i="1" s="1"/>
  <c r="C86" i="7"/>
  <c r="C86" i="1" s="1"/>
  <c r="F85" i="1"/>
  <c r="E85" i="1"/>
  <c r="F84" i="1"/>
  <c r="E84" i="1"/>
  <c r="F83" i="1"/>
  <c r="E83" i="1"/>
  <c r="F82" i="1"/>
  <c r="E82" i="1"/>
  <c r="F81" i="1"/>
  <c r="E81" i="1"/>
  <c r="F80" i="1"/>
  <c r="E80" i="1"/>
  <c r="D79" i="7"/>
  <c r="D79" i="1" s="1"/>
  <c r="C79" i="7"/>
  <c r="C79" i="1" s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D70" i="7"/>
  <c r="D70" i="1" s="1"/>
  <c r="C70" i="7"/>
  <c r="C70" i="1" s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D62" i="7"/>
  <c r="D62" i="1" s="1"/>
  <c r="C62" i="7"/>
  <c r="C62" i="1" s="1"/>
  <c r="F61" i="1"/>
  <c r="E61" i="1"/>
  <c r="F60" i="1"/>
  <c r="E60" i="1"/>
  <c r="F59" i="1"/>
  <c r="E59" i="1"/>
  <c r="F58" i="1"/>
  <c r="E58" i="1"/>
  <c r="D57" i="7"/>
  <c r="D57" i="1" s="1"/>
  <c r="C57" i="7"/>
  <c r="C57" i="1" s="1"/>
  <c r="F53" i="1"/>
  <c r="E53" i="1"/>
  <c r="F52" i="1"/>
  <c r="E52" i="1"/>
  <c r="F51" i="1"/>
  <c r="E51" i="1"/>
  <c r="D50" i="7"/>
  <c r="D50" i="1" s="1"/>
  <c r="F49" i="1"/>
  <c r="E49" i="1"/>
  <c r="F48" i="1"/>
  <c r="E48" i="1"/>
  <c r="F47" i="1"/>
  <c r="E47" i="1"/>
  <c r="F46" i="1"/>
  <c r="E46" i="1"/>
  <c r="F45" i="1"/>
  <c r="E45" i="1"/>
  <c r="D44" i="7"/>
  <c r="D44" i="1" s="1"/>
  <c r="C44" i="7"/>
  <c r="C44" i="1" s="1"/>
  <c r="F43" i="1"/>
  <c r="E43" i="1"/>
  <c r="F42" i="1"/>
  <c r="E42" i="1"/>
  <c r="F41" i="1"/>
  <c r="E41" i="1"/>
  <c r="F40" i="1"/>
  <c r="E40" i="1"/>
  <c r="F39" i="1"/>
  <c r="E39" i="1"/>
  <c r="D38" i="7"/>
  <c r="D38" i="1" s="1"/>
  <c r="C38" i="7"/>
  <c r="C38" i="1" s="1"/>
  <c r="F37" i="1"/>
  <c r="E37" i="1"/>
  <c r="F36" i="1"/>
  <c r="E36" i="1"/>
  <c r="F35" i="1"/>
  <c r="E35" i="1"/>
  <c r="D34" i="7"/>
  <c r="D34" i="1" s="1"/>
  <c r="C34" i="7"/>
  <c r="C34" i="1" s="1"/>
  <c r="F33" i="1"/>
  <c r="E33" i="1"/>
  <c r="F32" i="1"/>
  <c r="E32" i="1"/>
  <c r="D31" i="7"/>
  <c r="D31" i="1" s="1"/>
  <c r="C31" i="7"/>
  <c r="C31" i="1" s="1"/>
  <c r="F30" i="1"/>
  <c r="E30" i="1"/>
  <c r="F29" i="1"/>
  <c r="E29" i="1"/>
  <c r="F28" i="1"/>
  <c r="E28" i="1"/>
  <c r="F27" i="1"/>
  <c r="E27" i="1"/>
  <c r="D26" i="7"/>
  <c r="D26" i="1" s="1"/>
  <c r="C26" i="7"/>
  <c r="C26" i="1" s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D16" i="7"/>
  <c r="D16" i="1" s="1"/>
  <c r="C16" i="7"/>
  <c r="C16" i="1" s="1"/>
  <c r="F15" i="1"/>
  <c r="E15" i="1"/>
  <c r="F14" i="1"/>
  <c r="E14" i="1"/>
  <c r="F13" i="1"/>
  <c r="E13" i="1"/>
  <c r="D12" i="7"/>
  <c r="D12" i="1" s="1"/>
  <c r="C12" i="7"/>
  <c r="C12" i="1" s="1"/>
  <c r="F11" i="1"/>
  <c r="E11" i="1"/>
  <c r="F10" i="1"/>
  <c r="E10" i="1"/>
  <c r="F9" i="1"/>
  <c r="E9" i="1"/>
  <c r="D8" i="7"/>
  <c r="C8" i="7"/>
  <c r="E6" i="1"/>
  <c r="D8" i="1" l="1"/>
  <c r="D7" i="7"/>
  <c r="C8" i="1"/>
  <c r="C7" i="7"/>
  <c r="F16" i="1"/>
  <c r="D118" i="7"/>
  <c r="D118" i="1" s="1"/>
  <c r="D119" i="1"/>
  <c r="C118" i="7"/>
  <c r="C118" i="1" s="1"/>
  <c r="C78" i="7"/>
  <c r="C78" i="1" s="1"/>
  <c r="E62" i="1"/>
  <c r="F62" i="1"/>
  <c r="F8" i="1"/>
  <c r="F44" i="1"/>
  <c r="E57" i="1"/>
  <c r="C56" i="7"/>
  <c r="F57" i="1"/>
  <c r="D56" i="7"/>
  <c r="E109" i="1"/>
  <c r="F109" i="1"/>
  <c r="D25" i="7"/>
  <c r="D25" i="1" s="1"/>
  <c r="D78" i="7"/>
  <c r="D78" i="1" s="1"/>
  <c r="F90" i="1"/>
  <c r="E44" i="1"/>
  <c r="F38" i="1"/>
  <c r="E50" i="1"/>
  <c r="F50" i="1"/>
  <c r="F86" i="1"/>
  <c r="E34" i="1"/>
  <c r="E70" i="1"/>
  <c r="E94" i="1"/>
  <c r="F12" i="1"/>
  <c r="F31" i="1"/>
  <c r="E86" i="1"/>
  <c r="F34" i="1"/>
  <c r="E16" i="1"/>
  <c r="C25" i="7"/>
  <c r="C25" i="1" s="1"/>
  <c r="E31" i="1"/>
  <c r="E26" i="1"/>
  <c r="E79" i="1"/>
  <c r="E90" i="1"/>
  <c r="E8" i="1"/>
  <c r="F26" i="1"/>
  <c r="F79" i="1"/>
  <c r="F70" i="1"/>
  <c r="E12" i="1"/>
  <c r="E38" i="1"/>
  <c r="I56" i="1" l="1"/>
  <c r="H56" i="1"/>
  <c r="I25" i="1"/>
  <c r="H25" i="1"/>
  <c r="C7" i="1"/>
  <c r="C54" i="7"/>
  <c r="C54" i="1" s="1"/>
  <c r="F78" i="1"/>
  <c r="F56" i="1"/>
  <c r="D56" i="1"/>
  <c r="C56" i="1"/>
  <c r="D54" i="7"/>
  <c r="D54" i="1" s="1"/>
  <c r="D7" i="1"/>
  <c r="F25" i="1"/>
  <c r="E78" i="1"/>
  <c r="E25" i="1"/>
  <c r="E7" i="1"/>
  <c r="E56" i="1"/>
  <c r="F54" i="1" l="1"/>
  <c r="E54" i="1"/>
  <c r="C104" i="7" l="1"/>
  <c r="C107" i="1" s="1"/>
  <c r="D104" i="7"/>
  <c r="D104" i="1" s="1"/>
  <c r="F104" i="1" l="1"/>
  <c r="C104" i="1"/>
  <c r="E104" i="1"/>
  <c r="D107" i="7"/>
  <c r="D107" i="1" s="1"/>
  <c r="C113" i="7"/>
  <c r="D108" i="7" l="1"/>
  <c r="D108" i="1" s="1"/>
  <c r="E107" i="1"/>
  <c r="C113" i="1"/>
  <c r="C108" i="1"/>
  <c r="C117" i="7"/>
  <c r="D117" i="7"/>
  <c r="D113" i="7"/>
  <c r="D113" i="1" s="1"/>
  <c r="F107" i="1"/>
  <c r="C125" i="7" l="1"/>
  <c r="C117" i="1"/>
  <c r="E108" i="1"/>
  <c r="F108" i="1"/>
  <c r="D125" i="7"/>
  <c r="D117" i="1"/>
  <c r="E113" i="1" l="1"/>
  <c r="C146" i="7"/>
  <c r="C125" i="1"/>
  <c r="F113" i="1"/>
  <c r="D125" i="1"/>
  <c r="D146" i="7"/>
  <c r="D149" i="7" l="1"/>
  <c r="D146" i="1"/>
  <c r="C149" i="7"/>
  <c r="C146" i="1"/>
  <c r="C150" i="7" l="1"/>
  <c r="C150" i="1" s="1"/>
  <c r="C149" i="1"/>
  <c r="D149" i="1"/>
  <c r="D150" i="7"/>
  <c r="D15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Kadri Jägel</author>
    <author>Birgit Veebel</author>
  </authors>
  <commentList>
    <comment ref="A6" authorId="0" shapeId="0" xr:uid="{61F491A4-4C30-461B-AA1E-AE59FFE0BDBD}">
      <text>
        <r>
          <rPr>
            <sz val="9"/>
            <color indexed="81"/>
            <rFont val="Tahoma"/>
            <family val="2"/>
          </rPr>
          <t>Klubi liikmetelt saadud liikme- ja osavõtumaksud</t>
        </r>
      </text>
    </comment>
    <comment ref="A16" authorId="0" shapeId="0" xr:uid="{F6956ECE-A076-4438-B7F9-345ECDF3E607}">
      <text>
        <r>
          <rPr>
            <sz val="9"/>
            <color indexed="81"/>
            <rFont val="Tahoma"/>
            <family val="2"/>
          </rPr>
          <t>EJL-i poolt makstavad toetused, annetused või muud summad, v.a EJL-i kaudu makstavad summad ülekandeõiguste müügist ning UEFA solidaarsustoetused</t>
        </r>
      </text>
    </comment>
    <comment ref="A23" authorId="1" shapeId="0" xr:uid="{676DD0F4-0113-4106-9989-093CAAE21F9E}">
      <text>
        <r>
          <rPr>
            <b/>
            <sz val="9"/>
            <color indexed="81"/>
            <rFont val="Tahoma"/>
            <family val="2"/>
          </rPr>
          <t>Birgit Veebel:</t>
        </r>
        <r>
          <rPr>
            <sz val="9"/>
            <color indexed="81"/>
            <rFont val="Tahoma"/>
            <family val="2"/>
          </rPr>
          <t xml:space="preserve">
Vt. Seotud osapoolte mõistet "Mõisted" lehelt</t>
        </r>
      </text>
    </comment>
    <comment ref="A31" authorId="0" shapeId="0" xr:uid="{8F73372F-3156-4742-9153-0C6C93CDDC91}">
      <text>
        <r>
          <rPr>
            <sz val="9"/>
            <color indexed="81"/>
            <rFont val="Tahoma"/>
            <family val="2"/>
          </rPr>
          <t>Tulu Eesti meistri- ja karikavõistluste ning  UEFA klubivõistluste ülekandeõiguste müügist</t>
        </r>
      </text>
    </comment>
    <comment ref="A43" authorId="0" shapeId="0" xr:uid="{7DBAB442-DFFF-42C3-96A7-0B580601AFA4}">
      <text>
        <r>
          <rPr>
            <sz val="9"/>
            <color indexed="81"/>
            <rFont val="Tahoma"/>
            <family val="2"/>
          </rPr>
          <t>Muud tulud äritegevusest, sh litsentsitasud klubi sümboolika kasutamise eest jm tulud, mida ei saa kajastada teistel "Tulu ettevõtlusest" ridadel</t>
        </r>
      </text>
    </comment>
    <comment ref="A44" authorId="0" shapeId="0" xr:uid="{3ABEFB17-0DC2-4C40-ACFD-BD2DF2F2A4A7}">
      <text>
        <r>
          <rPr>
            <sz val="9"/>
            <color indexed="81"/>
            <rFont val="Tahoma"/>
            <family val="2"/>
          </rPr>
          <t>Sponsorlus- ja reklaamitulu puhul tuleb kajastada ka mitterahalisi ning bartertehingud. Bartertehingute kajastamisel peab vastav summa olema kajastatud ka eelarve kuludes</t>
        </r>
      </text>
    </comment>
    <comment ref="A45" authorId="0" shapeId="0" xr:uid="{175E0D25-1CFF-409F-97F1-B7045677B359}">
      <text>
        <r>
          <rPr>
            <sz val="9"/>
            <color indexed="81"/>
            <rFont val="Tahoma"/>
            <family val="2"/>
          </rPr>
          <t>Klubi varustuse sponsori poolt makstav toetus, k.a mitterahaline toetus</t>
        </r>
      </text>
    </comment>
    <comment ref="A46" authorId="0" shapeId="0" xr:uid="{13C826AF-8D29-46F8-B6EA-82369D6CDA63}">
      <text>
        <r>
          <rPr>
            <sz val="9"/>
            <color indexed="81"/>
            <rFont val="Tahoma"/>
            <family val="2"/>
          </rPr>
          <t>Klubi peasponsori (peamiselt esinduvõistkonna särgisponsor) poolt makstav toetus, k.a mitterahaline toetus.
Muu toetus sponsoritelt ja reklaamitulu tuleb kajastada real "Muu sponsorlus- ja reklaamitulu).</t>
        </r>
      </text>
    </comment>
    <comment ref="A48" authorId="0" shapeId="0" xr:uid="{9798B904-6A8C-4FCF-944A-8832CC4D45D0}">
      <text>
        <r>
          <rPr>
            <sz val="9"/>
            <color indexed="81"/>
            <rFont val="Tahoma"/>
            <family val="2"/>
          </rPr>
          <t>Ei sisalda klubi varustuse ja peasponsorite poolt makstavaid summasid väljakuäärde ja reklaamtahvlitele paigutatud reklaami eest</t>
        </r>
      </text>
    </comment>
    <comment ref="A50" authorId="0" shapeId="0" xr:uid="{A26B87B2-2F29-4878-A3B1-0699D479778A}">
      <text>
        <r>
          <rPr>
            <sz val="9"/>
            <color indexed="81"/>
            <rFont val="Tahoma"/>
            <family val="2"/>
          </rPr>
          <t>Tulud, mida ei ole kajastatud ülejäänud eelarve tulude ridadel, nt saadud dividendid, põhivara müük jm</t>
        </r>
      </text>
    </comment>
    <comment ref="A69" authorId="0" shapeId="0" xr:uid="{919F078C-4DA1-432E-95FC-D74C14BBC0D5}">
      <text>
        <r>
          <rPr>
            <sz val="9"/>
            <color indexed="81"/>
            <rFont val="Tahoma"/>
            <family val="2"/>
          </rPr>
          <t>Sponsurlus- ja reklaamitulu tekitamiseks tehtavad kulutused</t>
        </r>
      </text>
    </comment>
    <comment ref="A71" authorId="0" shapeId="0" xr:uid="{DF2197D9-55AB-4434-838A-CE239473C3BD}">
      <text>
        <r>
          <rPr>
            <b/>
            <sz val="9"/>
            <color indexed="81"/>
            <rFont val="Tahoma"/>
            <family val="2"/>
          </rPr>
          <t>Kadri Jägel:</t>
        </r>
        <r>
          <rPr>
            <sz val="9"/>
            <color indexed="81"/>
            <rFont val="Tahoma"/>
            <family val="2"/>
          </rPr>
          <t xml:space="preserve">
Klubisümboolikaga toodete omahind hõlmab:
kaupade soetamisega seotud kulusid (klubisümboolikaga särkide jm toodete soetusmaksumus);
kaubamüügiga seotud muid kulusid;
kauba lähetamisega seotud transpordikulusid;
jne.</t>
        </r>
      </text>
    </comment>
    <comment ref="A72" authorId="0" shapeId="0" xr:uid="{AEC404D2-16D1-4C8C-8C14-5AD71B35E220}">
      <text>
        <r>
          <rPr>
            <b/>
            <sz val="9"/>
            <color indexed="81"/>
            <rFont val="Tahoma"/>
            <family val="2"/>
          </rPr>
          <t>Kadri Jägel:</t>
        </r>
        <r>
          <rPr>
            <sz val="9"/>
            <color indexed="81"/>
            <rFont val="Tahoma"/>
            <family val="2"/>
          </rPr>
          <t xml:space="preserve">
Muude müüdud toodete ja muu varustuse maksumus hõlmab muude müüdud toodete/materjali/varustuse jm maksumust, nagu nt meditsiinitarvikud- ja seadmed, treeningutega seotud varustus jms</t>
        </r>
      </text>
    </comment>
    <comment ref="A75" authorId="0" shapeId="0" xr:uid="{B97BFD02-0D14-457A-A112-D0843211364D}">
      <text>
        <r>
          <rPr>
            <sz val="9"/>
            <color indexed="81"/>
            <rFont val="Tahoma"/>
            <family val="2"/>
          </rPr>
          <t xml:space="preserve">Klubi omandis ja tema poolt rendiltud rajatistele ja hoonetele tehtavad kulutused, sh treening- ja võistlusrajatiste rendi- ja kommunaalkulud, maamaks, parandus- ja hooldustööde maksumus jms, v.a materiaalse põhivara amortisatsiooni-/ümberhindluskulu 
</t>
        </r>
      </text>
    </comment>
    <comment ref="A76" authorId="0" shapeId="0" xr:uid="{8BD48C9B-3683-4A96-93AF-EA14C1E83621}">
      <text>
        <r>
          <rPr>
            <sz val="9"/>
            <color indexed="81"/>
            <rFont val="Tahoma"/>
            <family val="2"/>
          </rPr>
          <t>Klubi igapäevatöö korraldamiseks tehtavad kulutused, sh büroo, lähetus, koolitus-, telefoni-, interneri- jms kulud, IT teenused ja tarvikud, ajalehed, ajakirjad, kirjandus, pangateenused, raamatupidamisteenused jne.</t>
        </r>
      </text>
    </comment>
    <comment ref="A77" authorId="0" shapeId="0" xr:uid="{6DC858B7-D5B2-4CC1-BDBA-729A06B6149D}">
      <text>
        <r>
          <rPr>
            <sz val="9"/>
            <color indexed="81"/>
            <rFont val="Tahoma"/>
            <family val="2"/>
          </rPr>
          <t>Muud ülalpool liigitamata kulud, sh autode kindlustus, kütus, remont, hooldus jm autodega seotud kulud, erisoodustustelt arvestatav tulumaks, maksuintressid maksuametile, hankijate intressid, viivised jne</t>
        </r>
      </text>
    </comment>
    <comment ref="A80" authorId="0" shapeId="0" xr:uid="{BA955F66-CB40-4CB8-9D0A-11F6D2FC7C2F}">
      <text>
        <r>
          <rPr>
            <sz val="9"/>
            <color indexed="81"/>
            <rFont val="Tahoma"/>
            <family val="2"/>
          </rPr>
          <t>Mängijatele makstav brutotöötasu</t>
        </r>
      </text>
    </comment>
    <comment ref="A85" authorId="0" shapeId="0" xr:uid="{251398BC-24C9-48CC-BC0C-1427BDC7CB60}">
      <text>
        <r>
          <rPr>
            <sz val="9"/>
            <color indexed="81"/>
            <rFont val="Tahoma"/>
            <family val="2"/>
          </rPr>
          <t>Mängijatele makstavad muud tasud, sh preemiad, kompensatsioonid jms</t>
        </r>
      </text>
    </comment>
    <comment ref="A91" authorId="0" shapeId="0" xr:uid="{7BD1E0CE-980B-4152-B7A6-7516B8181031}">
      <text>
        <r>
          <rPr>
            <sz val="9"/>
            <color indexed="81"/>
            <rFont val="Tahoma"/>
            <family val="2"/>
          </rPr>
          <t>Muule personalile makstav brutotöötasu</t>
        </r>
      </text>
    </comment>
    <comment ref="A93" authorId="0" shapeId="0" xr:uid="{0C39A53E-5B4B-4D88-85C9-A17956716E68}">
      <text>
        <r>
          <rPr>
            <sz val="9"/>
            <color indexed="81"/>
            <rFont val="Tahoma"/>
            <family val="2"/>
          </rPr>
          <t>Muule personalile makstavad muud tasud, sh preemiad, kompensatsioonid jms</t>
        </r>
      </text>
    </comment>
    <comment ref="A104" authorId="0" shapeId="0" xr:uid="{1E55C853-CB48-40DE-8FE3-40B4828FFDFF}">
      <text>
        <r>
          <rPr>
            <sz val="9"/>
            <color indexed="81"/>
            <rFont val="Tahoma"/>
            <family val="2"/>
          </rPr>
          <t>nt erakorralised kulud, kahjum põhivara müügist jm</t>
        </r>
      </text>
    </comment>
    <comment ref="A109" authorId="0" shapeId="0" xr:uid="{97ADDE90-DA8B-414C-8CC3-188D2D9DC539}">
      <text>
        <r>
          <rPr>
            <sz val="9"/>
            <color indexed="81"/>
            <rFont val="Tahoma"/>
            <family val="2"/>
          </rPr>
          <t>Kasum (kahjum) finantsinvesteeringutelt, intressitulud- ja kulud jne).
Kahjum "-" märgiga, kasum "+" märgiga.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Kadri Jägel</author>
    <author>Birgit Veebel</author>
  </authors>
  <commentList>
    <comment ref="A6" authorId="0" shapeId="0" xr:uid="{4FF453DD-8B91-47E4-A4B1-E705CCA76A1C}">
      <text>
        <r>
          <rPr>
            <sz val="9"/>
            <color indexed="81"/>
            <rFont val="Tahoma"/>
            <family val="2"/>
          </rPr>
          <t>Klubi liikmetelt saadud liikme- ja osavõtumaksud</t>
        </r>
      </text>
    </comment>
    <comment ref="A16" authorId="0" shapeId="0" xr:uid="{D3E0D188-BF89-425A-9E16-60652F07F80F}">
      <text>
        <r>
          <rPr>
            <sz val="9"/>
            <color indexed="81"/>
            <rFont val="Tahoma"/>
            <family val="2"/>
          </rPr>
          <t>EJL-i poolt makstavad toetused, annetused või muud summad, v.a EJL-i kaudu makstavad summad ülekandeõiguste müügist ning UEFA solidaarsustoetused</t>
        </r>
      </text>
    </comment>
    <comment ref="A23" authorId="1" shapeId="0" xr:uid="{6EBF72EA-0997-4519-BCF7-5909D0770875}">
      <text>
        <r>
          <rPr>
            <b/>
            <sz val="9"/>
            <color indexed="81"/>
            <rFont val="Tahoma"/>
            <family val="2"/>
          </rPr>
          <t>Birgit Veebel:</t>
        </r>
        <r>
          <rPr>
            <sz val="9"/>
            <color indexed="81"/>
            <rFont val="Tahoma"/>
            <family val="2"/>
          </rPr>
          <t xml:space="preserve">
Vt. Seotud osapoolte mõistet "Mõisted" lehelt</t>
        </r>
      </text>
    </comment>
    <comment ref="A31" authorId="0" shapeId="0" xr:uid="{EE72107F-56BC-4C74-BE2E-7736A2F67BBF}">
      <text>
        <r>
          <rPr>
            <sz val="9"/>
            <color indexed="81"/>
            <rFont val="Tahoma"/>
            <family val="2"/>
          </rPr>
          <t>Tulu Eesti meistri- ja karikavõistluste ning  UEFA klubivõistluste ülekandeõiguste müügist</t>
        </r>
      </text>
    </comment>
    <comment ref="A43" authorId="0" shapeId="0" xr:uid="{8F8A6237-0D6D-4789-A6DA-45E6C2E7502F}">
      <text>
        <r>
          <rPr>
            <sz val="9"/>
            <color indexed="81"/>
            <rFont val="Tahoma"/>
            <family val="2"/>
          </rPr>
          <t>Muud tulud äritegevusest, sh litsentsitasud klubi sümboolika kasutamise eest jm tulud, mida ei saa kajastada teistel "Tulu ettevõtlusest" ridadel</t>
        </r>
      </text>
    </comment>
    <comment ref="A44" authorId="0" shapeId="0" xr:uid="{8FE3B124-29FD-4567-A4C9-62233581714F}">
      <text>
        <r>
          <rPr>
            <sz val="9"/>
            <color indexed="81"/>
            <rFont val="Tahoma"/>
            <family val="2"/>
          </rPr>
          <t>Sponsorlus- ja reklaamitulu puhul tuleb kajastada ka mitterahalisi ning bartertehingud. Bartertehingute kajastamisel peab vastav summa olema kajastatud ka eelarve kuludes</t>
        </r>
      </text>
    </comment>
    <comment ref="A45" authorId="0" shapeId="0" xr:uid="{7EBB41D4-C37B-427A-B7AA-B4CB87FFDFB9}">
      <text>
        <r>
          <rPr>
            <sz val="9"/>
            <color indexed="81"/>
            <rFont val="Tahoma"/>
            <family val="2"/>
          </rPr>
          <t>Klubi varustuse sponsori poolt makstav toetus, k.a mitterahaline toetus</t>
        </r>
      </text>
    </comment>
    <comment ref="A46" authorId="0" shapeId="0" xr:uid="{F32E2A2B-0CD3-4ECD-9AC6-E51BFF61451D}">
      <text>
        <r>
          <rPr>
            <sz val="9"/>
            <color indexed="81"/>
            <rFont val="Tahoma"/>
            <family val="2"/>
          </rPr>
          <t>Klubi peasponsori (peamiselt esinduvõistkonna särgisponsor) poolt makstav toetus, k.a mitterahaline toetus.
Muu toetus sponsoritelt ja reklaamitulu tuleb kajastada real "Muu sponsorlus- ja reklaamitulu).</t>
        </r>
      </text>
    </comment>
    <comment ref="A48" authorId="0" shapeId="0" xr:uid="{630674D4-D984-46ED-8129-4266D5C8124E}">
      <text>
        <r>
          <rPr>
            <sz val="9"/>
            <color indexed="81"/>
            <rFont val="Tahoma"/>
            <family val="2"/>
          </rPr>
          <t>Ei sisalda klubi varustuse ja peasponsorite poolt makstavaid summasid väljakuäärde ja reklaamtahvlitele paigutatud reklaami eest</t>
        </r>
      </text>
    </comment>
    <comment ref="A50" authorId="0" shapeId="0" xr:uid="{183C04E2-38DD-4CAA-87EC-87F23F6DB26A}">
      <text>
        <r>
          <rPr>
            <sz val="9"/>
            <color indexed="81"/>
            <rFont val="Tahoma"/>
            <family val="2"/>
          </rPr>
          <t>Tulud, mida ei ole kajastatud ülejäänud eelarve tulude ridadel, nt saadud dividendid, põhivara müük jm</t>
        </r>
      </text>
    </comment>
    <comment ref="A69" authorId="0" shapeId="0" xr:uid="{DD245B2D-AA71-4428-8E84-6390A39AAD9B}">
      <text>
        <r>
          <rPr>
            <sz val="9"/>
            <color indexed="81"/>
            <rFont val="Tahoma"/>
            <family val="2"/>
          </rPr>
          <t>Sponsurlus- ja reklaamitulu tekitamiseks tehtavad kulutused</t>
        </r>
      </text>
    </comment>
    <comment ref="A71" authorId="0" shapeId="0" xr:uid="{5F5A1384-1AC7-4978-833E-8CB89371677B}">
      <text>
        <r>
          <rPr>
            <b/>
            <sz val="9"/>
            <color indexed="81"/>
            <rFont val="Tahoma"/>
            <family val="2"/>
          </rPr>
          <t>Kadri Jägel:</t>
        </r>
        <r>
          <rPr>
            <sz val="9"/>
            <color indexed="81"/>
            <rFont val="Tahoma"/>
            <family val="2"/>
          </rPr>
          <t xml:space="preserve">
Klubisümboolikaga toodete omahind hõlmab:
kaupade soetamisega seotud kulusid (klubisümboolikaga särkide jm toodete soetusmaksumus);
kaubamüügiga seotud muid kulusid;
kauba lähetamisega seotud transpordikulusid;
jne.</t>
        </r>
      </text>
    </comment>
    <comment ref="A72" authorId="0" shapeId="0" xr:uid="{81165E2B-D6C0-431D-B433-8AA2ACA9A847}">
      <text>
        <r>
          <rPr>
            <b/>
            <sz val="9"/>
            <color indexed="81"/>
            <rFont val="Tahoma"/>
            <family val="2"/>
          </rPr>
          <t>Kadri Jägel:</t>
        </r>
        <r>
          <rPr>
            <sz val="9"/>
            <color indexed="81"/>
            <rFont val="Tahoma"/>
            <family val="2"/>
          </rPr>
          <t xml:space="preserve">
Muude müüdud toodete ja muu varustuse maksumus hõlmab muude müüdud toodete/materjali/varustuse jm maksumust, nagu nt meditsiinitarvikud- ja seadmed, treeningutega seotud varustus jms</t>
        </r>
      </text>
    </comment>
    <comment ref="A75" authorId="0" shapeId="0" xr:uid="{578F198A-5223-4B6F-961B-EC847C038180}">
      <text>
        <r>
          <rPr>
            <sz val="9"/>
            <color indexed="81"/>
            <rFont val="Tahoma"/>
            <family val="2"/>
          </rPr>
          <t xml:space="preserve">Klubi omandis ja tema poolt rendiltud rajatistele ja hoonetele tehtavad kulutused, sh treening- ja võistlusrajatiste rendi- ja kommunaalkulud, maamaks, parandus- ja hooldustööde maksumus jms, v.a materiaalse põhivara amortisatsiooni-/ümberhindluskulu 
</t>
        </r>
      </text>
    </comment>
    <comment ref="A76" authorId="0" shapeId="0" xr:uid="{D8530831-32B5-4592-B9D6-0AF4D7615182}">
      <text>
        <r>
          <rPr>
            <sz val="9"/>
            <color indexed="81"/>
            <rFont val="Tahoma"/>
            <family val="2"/>
          </rPr>
          <t>Klubi igapäevatöö korraldamiseks tehtavad kulutused, sh büroo, lähetus, koolitus-, telefoni-, interneri- jms kulud, IT teenused ja tarvikud, ajalehed, ajakirjad, kirjandus, pangateenused, raamatupidamisteenused jne.</t>
        </r>
      </text>
    </comment>
    <comment ref="A77" authorId="0" shapeId="0" xr:uid="{A1873F11-80EF-4B98-A368-F32D5D60C425}">
      <text>
        <r>
          <rPr>
            <sz val="9"/>
            <color indexed="81"/>
            <rFont val="Tahoma"/>
            <family val="2"/>
          </rPr>
          <t>Muud ülalpool liigitamata kulud, sh autode kindlustus, kütus, remont, hooldus jm autodega seotud kulud, erisoodustustelt arvestatav tulumaks, maksuintressid maksuametile, hankijate intressid, viivised jne</t>
        </r>
      </text>
    </comment>
    <comment ref="A80" authorId="0" shapeId="0" xr:uid="{3F6A0BD5-2662-4420-9329-6F05325F8D71}">
      <text>
        <r>
          <rPr>
            <sz val="9"/>
            <color indexed="81"/>
            <rFont val="Tahoma"/>
            <family val="2"/>
          </rPr>
          <t>Mängijatele makstav brutotöötasu</t>
        </r>
      </text>
    </comment>
    <comment ref="A85" authorId="0" shapeId="0" xr:uid="{A3476790-3AFB-4DEB-8E65-59AE410A6762}">
      <text>
        <r>
          <rPr>
            <sz val="9"/>
            <color indexed="81"/>
            <rFont val="Tahoma"/>
            <family val="2"/>
          </rPr>
          <t>Mängijatele makstavad muud tasud, sh preemiad, kompensatsioonid jms</t>
        </r>
      </text>
    </comment>
    <comment ref="A91" authorId="0" shapeId="0" xr:uid="{8780AC9B-1D98-4305-AFD1-762D48119F2F}">
      <text>
        <r>
          <rPr>
            <sz val="9"/>
            <color indexed="81"/>
            <rFont val="Tahoma"/>
            <family val="2"/>
          </rPr>
          <t>Muule personalile makstav brutotöötasu</t>
        </r>
      </text>
    </comment>
    <comment ref="A93" authorId="0" shapeId="0" xr:uid="{7C8C3761-1CCB-470A-AFB4-61786ACA36B8}">
      <text>
        <r>
          <rPr>
            <sz val="9"/>
            <color indexed="81"/>
            <rFont val="Tahoma"/>
            <family val="2"/>
          </rPr>
          <t>Muule personalile makstavad muud tasud, sh preemiad, kompensatsioonid jms</t>
        </r>
      </text>
    </comment>
    <comment ref="A104" authorId="0" shapeId="0" xr:uid="{C987A78D-7B2E-4B69-ACFE-60833A343913}">
      <text>
        <r>
          <rPr>
            <sz val="9"/>
            <color indexed="81"/>
            <rFont val="Tahoma"/>
            <family val="2"/>
          </rPr>
          <t>nt erakorralised kulud, kahjum põhivara müügist jm</t>
        </r>
      </text>
    </comment>
    <comment ref="A109" authorId="0" shapeId="0" xr:uid="{01BAD893-75B5-4B0E-924B-A56E016CCE82}">
      <text>
        <r>
          <rPr>
            <sz val="9"/>
            <color indexed="81"/>
            <rFont val="Tahoma"/>
            <family val="2"/>
          </rPr>
          <t>Kasum (kahjum) finantsinvesteeringutelt, intressitulud- ja kulud jne).
Kahjum "-" märgiga, kasum "+" märgiga.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Kadri Jägel</author>
    <author>Birgit Veebel</author>
  </authors>
  <commentList>
    <comment ref="A6" authorId="0" shapeId="0" xr:uid="{9A914074-EEE4-47A2-915F-73FBD8A5E45C}">
      <text>
        <r>
          <rPr>
            <sz val="9"/>
            <color indexed="81"/>
            <rFont val="Tahoma"/>
            <family val="2"/>
          </rPr>
          <t>Klubi liikmetelt saadud liikme- ja osavõtumaksud</t>
        </r>
      </text>
    </comment>
    <comment ref="A16" authorId="0" shapeId="0" xr:uid="{1C378E4B-0734-4796-98EB-960D43E89C6F}">
      <text>
        <r>
          <rPr>
            <sz val="9"/>
            <color indexed="81"/>
            <rFont val="Tahoma"/>
            <family val="2"/>
          </rPr>
          <t>EJL-i poolt makstavad toetused, annetused või muud summad, v.a EJL-i kaudu makstavad summad ülekandeõiguste müügist ning UEFA solidaarsustoetused</t>
        </r>
      </text>
    </comment>
    <comment ref="A23" authorId="1" shapeId="0" xr:uid="{45E0EA5B-5C15-464F-B047-A242F40F2AD0}">
      <text>
        <r>
          <rPr>
            <b/>
            <sz val="9"/>
            <color indexed="81"/>
            <rFont val="Tahoma"/>
            <family val="2"/>
          </rPr>
          <t>Birgit Veebel:</t>
        </r>
        <r>
          <rPr>
            <sz val="9"/>
            <color indexed="81"/>
            <rFont val="Tahoma"/>
            <family val="2"/>
          </rPr>
          <t xml:space="preserve">
Vt. Seotud osapoolte mõistet "Mõisted" lehelt</t>
        </r>
      </text>
    </comment>
    <comment ref="A31" authorId="0" shapeId="0" xr:uid="{9C5343EB-E80F-483F-9349-BEA48575F133}">
      <text>
        <r>
          <rPr>
            <sz val="9"/>
            <color indexed="81"/>
            <rFont val="Tahoma"/>
            <family val="2"/>
          </rPr>
          <t>Tulu Eesti meistri- ja karikavõistluste ning  UEFA klubivõistluste ülekandeõiguste müügist</t>
        </r>
      </text>
    </comment>
    <comment ref="A43" authorId="0" shapeId="0" xr:uid="{380D990E-83F5-4011-8AA1-D7F720B67C3F}">
      <text>
        <r>
          <rPr>
            <sz val="9"/>
            <color indexed="81"/>
            <rFont val="Tahoma"/>
            <family val="2"/>
          </rPr>
          <t>Muud tulud äritegevusest, sh litsentsitasud klubi sümboolika kasutamise eest jm tulud, mida ei saa kajastada teistel "Tulu ettevõtlusest" ridadel</t>
        </r>
      </text>
    </comment>
    <comment ref="A44" authorId="0" shapeId="0" xr:uid="{C2A30719-3974-4D2B-BBE0-62ED85B5A246}">
      <text>
        <r>
          <rPr>
            <sz val="9"/>
            <color indexed="81"/>
            <rFont val="Tahoma"/>
            <family val="2"/>
          </rPr>
          <t>Sponsorlus- ja reklaamitulu puhul tuleb kajastada ka mitterahalisi ning bartertehingud. Bartertehingute kajastamisel peab vastav summa olema kajastatud ka eelarve kuludes</t>
        </r>
      </text>
    </comment>
    <comment ref="A45" authorId="0" shapeId="0" xr:uid="{27521F7A-332E-4662-9BA5-504C33BC58D0}">
      <text>
        <r>
          <rPr>
            <sz val="9"/>
            <color indexed="81"/>
            <rFont val="Tahoma"/>
            <family val="2"/>
          </rPr>
          <t>Klubi varustuse sponsori poolt makstav toetus, k.a mitterahaline toetus</t>
        </r>
      </text>
    </comment>
    <comment ref="A46" authorId="0" shapeId="0" xr:uid="{8C01E57B-EA74-4EF6-99AE-C3C02862809E}">
      <text>
        <r>
          <rPr>
            <sz val="9"/>
            <color indexed="81"/>
            <rFont val="Tahoma"/>
            <family val="2"/>
          </rPr>
          <t>Klubi peasponsori (peamiselt esinduvõistkonna särgisponsor) poolt makstav toetus, k.a mitterahaline toetus.
Muu toetus sponsoritelt ja reklaamitulu tuleb kajastada real "Muu sponsorlus- ja reklaamitulu).</t>
        </r>
      </text>
    </comment>
    <comment ref="A48" authorId="0" shapeId="0" xr:uid="{2B8EA06D-DD2D-4B23-BC30-AC34CDBE2047}">
      <text>
        <r>
          <rPr>
            <sz val="9"/>
            <color indexed="81"/>
            <rFont val="Tahoma"/>
            <family val="2"/>
          </rPr>
          <t>Ei sisalda klubi varustuse ja peasponsorite poolt makstavaid summasid väljakuäärde ja reklaamtahvlitele paigutatud reklaami eest</t>
        </r>
      </text>
    </comment>
    <comment ref="A50" authorId="0" shapeId="0" xr:uid="{BDF42E36-B732-4204-A989-0A3AF888D29C}">
      <text>
        <r>
          <rPr>
            <sz val="9"/>
            <color indexed="81"/>
            <rFont val="Tahoma"/>
            <family val="2"/>
          </rPr>
          <t>Tulud, mida ei ole kajastatud ülejäänud eelarve tulude ridadel, nt saadud dividendid, põhivara müük jm</t>
        </r>
      </text>
    </comment>
    <comment ref="A69" authorId="0" shapeId="0" xr:uid="{580DB2FB-3EBC-4FD3-A6A7-8AAF99B5AE24}">
      <text>
        <r>
          <rPr>
            <sz val="9"/>
            <color indexed="81"/>
            <rFont val="Tahoma"/>
            <family val="2"/>
          </rPr>
          <t>Sponsurlus- ja reklaamitulu tekitamiseks tehtavad kulutused</t>
        </r>
      </text>
    </comment>
    <comment ref="A71" authorId="0" shapeId="0" xr:uid="{721A14F5-3576-45EB-9EBF-57FE28204B16}">
      <text>
        <r>
          <rPr>
            <b/>
            <sz val="9"/>
            <color indexed="81"/>
            <rFont val="Tahoma"/>
            <family val="2"/>
          </rPr>
          <t>Kadri Jägel:</t>
        </r>
        <r>
          <rPr>
            <sz val="9"/>
            <color indexed="81"/>
            <rFont val="Tahoma"/>
            <family val="2"/>
          </rPr>
          <t xml:space="preserve">
Klubisümboolikaga toodete omahind hõlmab:
kaupade soetamisega seotud kulusid (klubisümboolikaga särkide jm toodete soetusmaksumus);
kaubamüügiga seotud muid kulusid;
kauba lähetamisega seotud transpordikulusid;
jne.</t>
        </r>
      </text>
    </comment>
    <comment ref="A72" authorId="0" shapeId="0" xr:uid="{519A9FC0-C4B4-4A27-86BA-E04AEEECC8A3}">
      <text>
        <r>
          <rPr>
            <b/>
            <sz val="9"/>
            <color indexed="81"/>
            <rFont val="Tahoma"/>
            <family val="2"/>
          </rPr>
          <t>Kadri Jägel:</t>
        </r>
        <r>
          <rPr>
            <sz val="9"/>
            <color indexed="81"/>
            <rFont val="Tahoma"/>
            <family val="2"/>
          </rPr>
          <t xml:space="preserve">
Muude müüdud toodete ja muu varustuse maksumus hõlmab muude müüdud toodete/materjali/varustuse jm maksumust, nagu nt meditsiinitarvikud- ja seadmed, treeningutega seotud varustus jms</t>
        </r>
      </text>
    </comment>
    <comment ref="A75" authorId="0" shapeId="0" xr:uid="{540F6A86-3F0A-4D95-AB8F-7B583329BD13}">
      <text>
        <r>
          <rPr>
            <sz val="9"/>
            <color indexed="81"/>
            <rFont val="Tahoma"/>
            <family val="2"/>
          </rPr>
          <t xml:space="preserve">Klubi omandis ja tema poolt rendiltud rajatistele ja hoonetele tehtavad kulutused, sh treening- ja võistlusrajatiste rendi- ja kommunaalkulud, maamaks, parandus- ja hooldustööde maksumus jms, v.a materiaalse põhivara amortisatsiooni-/ümberhindluskulu 
</t>
        </r>
      </text>
    </comment>
    <comment ref="A76" authorId="0" shapeId="0" xr:uid="{DD5167E9-9A1E-4999-B8B5-91B48AB31B33}">
      <text>
        <r>
          <rPr>
            <sz val="9"/>
            <color indexed="81"/>
            <rFont val="Tahoma"/>
            <family val="2"/>
          </rPr>
          <t>Klubi igapäevatöö korraldamiseks tehtavad kulutused, sh büroo, lähetus, koolitus-, telefoni-, interneri- jms kulud, IT teenused ja tarvikud, ajalehed, ajakirjad, kirjandus, pangateenused, raamatupidamisteenused jne.</t>
        </r>
      </text>
    </comment>
    <comment ref="A77" authorId="0" shapeId="0" xr:uid="{E71EA840-DB4E-4AAB-BEF7-83E2408F7735}">
      <text>
        <r>
          <rPr>
            <sz val="9"/>
            <color indexed="81"/>
            <rFont val="Tahoma"/>
            <family val="2"/>
          </rPr>
          <t>Muud ülalpool liigitamata kulud, sh autode kindlustus, kütus, remont, hooldus jm autodega seotud kulud, erisoodustustelt arvestatav tulumaks, maksuintressid maksuametile, hankijate intressid, viivised jne</t>
        </r>
      </text>
    </comment>
    <comment ref="A80" authorId="0" shapeId="0" xr:uid="{AB5046F9-1B22-424F-B070-B5B0295F1505}">
      <text>
        <r>
          <rPr>
            <sz val="9"/>
            <color indexed="81"/>
            <rFont val="Tahoma"/>
            <family val="2"/>
          </rPr>
          <t>Mängijatele makstav brutotöötasu</t>
        </r>
      </text>
    </comment>
    <comment ref="A85" authorId="0" shapeId="0" xr:uid="{B5B267E7-E9E7-4427-BFA8-F8EB4921D96D}">
      <text>
        <r>
          <rPr>
            <sz val="9"/>
            <color indexed="81"/>
            <rFont val="Tahoma"/>
            <family val="2"/>
          </rPr>
          <t>Mängijatele makstavad muud tasud, sh preemiad, kompensatsioonid jms</t>
        </r>
      </text>
    </comment>
    <comment ref="A91" authorId="0" shapeId="0" xr:uid="{3BF3780E-F1B8-4D27-AA7B-9680D0DA6DED}">
      <text>
        <r>
          <rPr>
            <sz val="9"/>
            <color indexed="81"/>
            <rFont val="Tahoma"/>
            <family val="2"/>
          </rPr>
          <t>Muule personalile makstav brutotöötasu</t>
        </r>
      </text>
    </comment>
    <comment ref="A93" authorId="0" shapeId="0" xr:uid="{F76725A8-D33C-4B89-8DDA-243E8445439B}">
      <text>
        <r>
          <rPr>
            <sz val="9"/>
            <color indexed="81"/>
            <rFont val="Tahoma"/>
            <family val="2"/>
          </rPr>
          <t>Muule personalile makstavad muud tasud, sh preemiad, kompensatsioonid jms</t>
        </r>
      </text>
    </comment>
    <comment ref="A104" authorId="0" shapeId="0" xr:uid="{85D8C4ED-9598-4778-92BC-BEB6698EDD58}">
      <text>
        <r>
          <rPr>
            <sz val="9"/>
            <color indexed="81"/>
            <rFont val="Tahoma"/>
            <family val="2"/>
          </rPr>
          <t>nt erakorralised kulud, kahjum põhivara müügist jm</t>
        </r>
      </text>
    </comment>
    <comment ref="A109" authorId="0" shapeId="0" xr:uid="{265D576C-C233-48D4-9907-A7D7C8E6A76A}">
      <text>
        <r>
          <rPr>
            <sz val="9"/>
            <color indexed="81"/>
            <rFont val="Tahoma"/>
            <family val="2"/>
          </rPr>
          <t>Kasum (kahjum) finantsinvesteeringutelt, intressitulud- ja kulud jne).
Kahjum "-" märgiga, kasum "+" märgiga.</t>
        </r>
      </text>
    </comment>
  </commentList>
</comments>
</file>

<file path=xl/sharedStrings.xml><?xml version="1.0" encoding="utf-8"?>
<sst xmlns="http://schemas.openxmlformats.org/spreadsheetml/2006/main" count="555" uniqueCount="233">
  <si>
    <t>F.07 Eelarveline tulemiaruanne 2025</t>
  </si>
  <si>
    <t xml:space="preserve">Eelarve koostatakse kriteeriumis F.01 määratletud aruandekohustuslase kohta (st vajadusel konsolideeritult) </t>
  </si>
  <si>
    <t>Jooksev</t>
  </si>
  <si>
    <t>MONITOORING</t>
  </si>
  <si>
    <t>Kirje</t>
  </si>
  <si>
    <t>Lisa nr</t>
  </si>
  <si>
    <t>2024 eelarve</t>
  </si>
  <si>
    <t>2024 
tegelik</t>
  </si>
  <si>
    <t>2025
eelarve</t>
  </si>
  <si>
    <t>2025 
tegelik</t>
  </si>
  <si>
    <t>I kvartal täitmine</t>
  </si>
  <si>
    <t>I-II kvartal täitmine</t>
  </si>
  <si>
    <t>I-III kvartal täitmine</t>
  </si>
  <si>
    <t>TULUD</t>
  </si>
  <si>
    <t>Liikmetelt saadud tasud</t>
  </si>
  <si>
    <t>Annetused ja toetused</t>
  </si>
  <si>
    <t>UEFA toetused</t>
  </si>
  <si>
    <t>UEFA solidaarsustoetus osalemise eest UEFA klubivõistlustel</t>
  </si>
  <si>
    <t>UEFA solidaarsustoetus noorte- ja kogukonnatööle</t>
  </si>
  <si>
    <t>Muud UEFA toetused</t>
  </si>
  <si>
    <t>Riigi ja KOV toetused</t>
  </si>
  <si>
    <t>Riiklik noortesporditoetus (EJL kaudu makstav)</t>
  </si>
  <si>
    <t>Riiklik treenerite tööjõukulude toetus (Spordikoolituse ja - Teabe SA)</t>
  </si>
  <si>
    <t>Muud riigi ja KOV toetused</t>
  </si>
  <si>
    <t xml:space="preserve">EJL toetused </t>
  </si>
  <si>
    <t>Eliitliigade transporditoetus</t>
  </si>
  <si>
    <t>EJL Premium liiga solidaarsusfond</t>
  </si>
  <si>
    <t>EJL kogukonna juhtide toetus</t>
  </si>
  <si>
    <t>EJL noortetöö juhtide toetus</t>
  </si>
  <si>
    <t>EJL arengustipendiumid</t>
  </si>
  <si>
    <t>Muud EJL toetused</t>
  </si>
  <si>
    <t>Seotud osapoolte toetused/annetused</t>
  </si>
  <si>
    <t>Mitteseotud osapoolte toetused/annetused</t>
  </si>
  <si>
    <t>Tulu ettevõtlusest</t>
  </si>
  <si>
    <t>Piletitulu</t>
  </si>
  <si>
    <t xml:space="preserve">   Piletitulu Eesti-sisestelt võistlustelt</t>
  </si>
  <si>
    <t xml:space="preserve">     Piletitulu UEFA klubisarjades osalemisest</t>
  </si>
  <si>
    <t xml:space="preserve">     Hooajapiletite müügitulu</t>
  </si>
  <si>
    <t xml:space="preserve">     Muu klassifitseerimata piletitulu</t>
  </si>
  <si>
    <t>Tulu ülekandeõiguste müügist</t>
  </si>
  <si>
    <t>Tulu Eesti meistrivõistluste ülekandeõiguste müügist</t>
  </si>
  <si>
    <t>Muu klassifitseerimata tulu ülekandeõiguste müügist</t>
  </si>
  <si>
    <t>Tulu mängijate registreerimisest</t>
  </si>
  <si>
    <t xml:space="preserve">     Tulu mängijate registreerimisest ja treeninghüvitistest</t>
  </si>
  <si>
    <t xml:space="preserve">     Solidaarsus ja treeningkompensatsioon (FIFA RSTP kohaselt)</t>
  </si>
  <si>
    <t xml:space="preserve">     Muu klassifitseerimata tulud mängijate registreerimistest</t>
  </si>
  <si>
    <t>Muu äritegevuse tulu</t>
  </si>
  <si>
    <t xml:space="preserve">     Tulu kaupade ja teenuste müügist Eesti-sisestel võistlustel</t>
  </si>
  <si>
    <t xml:space="preserve">     Klubi sümboolikaga toodete müügitulu</t>
  </si>
  <si>
    <t xml:space="preserve">     Renditulu staadioni või selle rajatiste väljarentimisest</t>
  </si>
  <si>
    <t xml:space="preserve">     Tulu turniiride/laagrite korraldamisest</t>
  </si>
  <si>
    <t xml:space="preserve">     Muud klassifitseerimata äritulud</t>
  </si>
  <si>
    <t>Sponsorlus- ja reklaamitulu</t>
  </si>
  <si>
    <t>Klubi varustuse sponsorilt saadud tulu</t>
  </si>
  <si>
    <t>Klubi peasponsorilt saadud tulu</t>
  </si>
  <si>
    <t>Staadioni nimesponsorilt saadud tulu</t>
  </si>
  <si>
    <t>Väljaku äärde ja reklaamtahvlitele paigaldatud reklaam</t>
  </si>
  <si>
    <t>Muu klassifitseerimata sponsorlus- ja reklaamitulu</t>
  </si>
  <si>
    <t>Muud tulud</t>
  </si>
  <si>
    <t>Tulu jalgpalliga mitteseotud tegevustest</t>
  </si>
  <si>
    <t>Erakorraline tulu</t>
  </si>
  <si>
    <t>Muud klassifitseerimata tulud</t>
  </si>
  <si>
    <t>KOKKU TULUD</t>
  </si>
  <si>
    <t>KULUD</t>
  </si>
  <si>
    <t>Mitmesugused tegevuskulud</t>
  </si>
  <si>
    <t>Mängijate soetuskulud (v.a imaateriaalse varana arvele võetud mängijate registreerimise amortisatsioonikulu)</t>
  </si>
  <si>
    <t xml:space="preserve">     Kulu mängijate registreerimisest </t>
  </si>
  <si>
    <t xml:space="preserve">     Makstav solidaarsus ja treeningkompensatsioon </t>
  </si>
  <si>
    <t>Agentide/vahendajate tasud</t>
  </si>
  <si>
    <t xml:space="preserve">     Muu klassifitseerimata mängijate soetamise kulu</t>
  </si>
  <si>
    <t>Kodumängu korralduskulud (v.a staadioni rent)</t>
  </si>
  <si>
    <t xml:space="preserve">     Kulutused turvalisusele</t>
  </si>
  <si>
    <t xml:space="preserve">     Toitlustuskulud</t>
  </si>
  <si>
    <t xml:space="preserve">     Trükised jm materjalid</t>
  </si>
  <si>
    <t xml:space="preserve">     Muud klassifitseerimata kodumängu korralduskulud</t>
  </si>
  <si>
    <t>Eesti meistrivõistluste osavõtutasu</t>
  </si>
  <si>
    <t>Võistkondade välissõitude- ja lähetuskulud (k.a. Eestis)</t>
  </si>
  <si>
    <t>Turundus-, sponsorlus- ja reklaamikulud</t>
  </si>
  <si>
    <t>Müüdud toodete ja muu varustuse maksumus</t>
  </si>
  <si>
    <t>Klubisümboolikaga toodete omahind</t>
  </si>
  <si>
    <t>Muude müüdud toodete ja muu varustuse maksumus</t>
  </si>
  <si>
    <t>Mänguvormide maksumus</t>
  </si>
  <si>
    <t>Muu äritegevuse kulu</t>
  </si>
  <si>
    <t>Klubile kuuluvate ja tema poolt renditud hoonete ja rajatistega seotud kulud</t>
  </si>
  <si>
    <t xml:space="preserve">Klubi administreerimiskulud </t>
  </si>
  <si>
    <t>Muud klassifitseerimata tegevuskulud</t>
  </si>
  <si>
    <t>Tööjõukulud</t>
  </si>
  <si>
    <t>Mängijate tööjõukulud</t>
  </si>
  <si>
    <t xml:space="preserve">     Mängijate palgakulu</t>
  </si>
  <si>
    <t xml:space="preserve">    Maksud mängijate töötasudelt </t>
  </si>
  <si>
    <t>Mängijatele makstav sportlasetoetus</t>
  </si>
  <si>
    <t xml:space="preserve">     Mängijatele makstav sportlasestipendium</t>
  </si>
  <si>
    <t>Mängijatele makstav EJL arengustipendium</t>
  </si>
  <si>
    <t xml:space="preserve">     Muud mängijatele tehtud väljamaksed</t>
  </si>
  <si>
    <t>Tehnilise personali tööjõukulud</t>
  </si>
  <si>
    <t>Tehnilise personali palgakulu</t>
  </si>
  <si>
    <t>Maksud tehnilise personali töötasudelt</t>
  </si>
  <si>
    <t>Muud tehnilisele personalile tehtud väljamaksed</t>
  </si>
  <si>
    <t>Muu personali tööjõukulud</t>
  </si>
  <si>
    <t xml:space="preserve">     Muu personali palgakulu</t>
  </si>
  <si>
    <t xml:space="preserve">    Maksud muu personali töötasudelt </t>
  </si>
  <si>
    <t xml:space="preserve">    Muud personalile tehtud väljamaksed</t>
  </si>
  <si>
    <t>Põhivarade kulum ja väärtuse langus</t>
  </si>
  <si>
    <t>Materiaalse põhivara kulum</t>
  </si>
  <si>
    <t>Kasum (+) / kahjum (-) materiaalse põhivara ümberhindlusest</t>
  </si>
  <si>
    <t>Kasum (+)  / kahjum (-) materiaalse põhivara müügist</t>
  </si>
  <si>
    <t>Immateriaalse põhivara kulum - mängijad</t>
  </si>
  <si>
    <t>Kasum (+) / kahjum (-) immateriaalse põhivara ümberhindlusest - mängijad</t>
  </si>
  <si>
    <t>Kasum (+) / kahjum (-) immateriaalse põhivara müügist - mängijad</t>
  </si>
  <si>
    <t>Muu immateriaalse põhivara kulum</t>
  </si>
  <si>
    <t>Kasum (+) / kahjum (-) muu immateriaalse põhivara ümberhindlusest</t>
  </si>
  <si>
    <t>Kasum (+) / kahjum (-) muu immateriaalse põhivara müügist</t>
  </si>
  <si>
    <t>Muud kulud</t>
  </si>
  <si>
    <t xml:space="preserve">Jalgpalliga mitteseotud tegevuste kulu </t>
  </si>
  <si>
    <t>Erakorralised kulud</t>
  </si>
  <si>
    <t>KOKKU KULUD</t>
  </si>
  <si>
    <t>PÕHITEGEVUSE TULEM</t>
  </si>
  <si>
    <t>Finantstulud ja -kulud</t>
  </si>
  <si>
    <t>Finantstulud</t>
  </si>
  <si>
    <t>Finantskulud</t>
  </si>
  <si>
    <t>Kasum/kahjum valuutakursi muutusest</t>
  </si>
  <si>
    <t>ARUANDEAASTA TULEM</t>
  </si>
  <si>
    <t>F.07 Eelarveline rahavoogude aruanne 2024. a</t>
  </si>
  <si>
    <t>RAHAVOOD PÕHITEGEVUSEST</t>
  </si>
  <si>
    <t>Põhitegevuse tulem</t>
  </si>
  <si>
    <t>Korrigeerimised:</t>
  </si>
  <si>
    <t>(+) Põhivarade kulum ja väärtuse langus</t>
  </si>
  <si>
    <t>Kasum (-) / kahjum (+) põhivara müügist</t>
  </si>
  <si>
    <t>Muud korrigeerimised</t>
  </si>
  <si>
    <t>Põhitegevusega seotud nõuete ja ettemaksete suurenemine (-) / vähenemine (+)</t>
  </si>
  <si>
    <t>Varude suurenemine (-) / vähenemine (+)</t>
  </si>
  <si>
    <t>Põhitegevusega seotud kohustiste suurenemine (+) / vähenemine (-)</t>
  </si>
  <si>
    <t>Kokku rahavood põhitegevusest</t>
  </si>
  <si>
    <t>RAHAVOOD INVESTEERIMISTEGEVUSEST</t>
  </si>
  <si>
    <t>(+) Laekumine immateriaalse põhivara müügist - mängijad</t>
  </si>
  <si>
    <t>(-) Tasumine immateriaalse põhivara seotamisel - mängijad</t>
  </si>
  <si>
    <t>(+) Laekumine materiaalse ja immateriaalse põhivara müügist, v.a mängijad</t>
  </si>
  <si>
    <t>(-) Tasumine materiaalse ja immateriaalse põhivara soetamisel, v.a mängijad</t>
  </si>
  <si>
    <t>(+) Muud laekumised investeerimistegevusest (sh intressid)</t>
  </si>
  <si>
    <t>(-) Muud väljamaksed investeerimistegevusest</t>
  </si>
  <si>
    <t>Kokku rahavood investeerimistegevusest</t>
  </si>
  <si>
    <t>RAHAVOOD FINANTSEERIMISTEGEVUSEST</t>
  </si>
  <si>
    <t>(+) Seotud osapooltelt saadud laenud</t>
  </si>
  <si>
    <t>(-) Seotud osapooltelt saadud laenude tagasimaksed</t>
  </si>
  <si>
    <t>(+) Saadud pangalaenud</t>
  </si>
  <si>
    <t>(-) Saadud pangalaenude tagasimaksed</t>
  </si>
  <si>
    <t>Arvelduskrediidi saldo suurenemine (+) / vähenemine (-)</t>
  </si>
  <si>
    <t>(-) Kapitalirendi põhiosa tagasimaksed</t>
  </si>
  <si>
    <t>(-) Makstavad pangalaenu intressid</t>
  </si>
  <si>
    <t>(-) Makstavad seotud osapooltelt võetud laenude intressid</t>
  </si>
  <si>
    <t>(+) Muud laekumised finantseerimistegevusest</t>
  </si>
  <si>
    <t>(-) Muud väljamaksed finantseerimistegevusest</t>
  </si>
  <si>
    <t>Kokku rahavood finantseerimistegevusest</t>
  </si>
  <si>
    <t>KOKKU RAHAVOOD</t>
  </si>
  <si>
    <t>Raha ja raha ekvivalendid perioodi alguses</t>
  </si>
  <si>
    <t>Eelneva perioodi korrigeerimised / muutused aruandekohustuslase ulatuses</t>
  </si>
  <si>
    <t>Raha ja raha ekvivalentide muutus</t>
  </si>
  <si>
    <t>Raha ja raha ekvivalendid perioodi lõpus</t>
  </si>
  <si>
    <t xml:space="preserve">F.07 Lisad 2025 eelarvelise tulemiaruande juurde </t>
  </si>
  <si>
    <t>Lisa 1 - Annetused ja toetused</t>
  </si>
  <si>
    <t>Seotud osapoolte toetuste/annetuste andjad</t>
  </si>
  <si>
    <t xml:space="preserve">Summa 2025 eelarvelises  tulemiaruandes </t>
  </si>
  <si>
    <t>Lepingu kogu- summa</t>
  </si>
  <si>
    <t>Lepingu kestvus</t>
  </si>
  <si>
    <t>Makse-
tingimused
(vali)</t>
  </si>
  <si>
    <t>Seotud osapoolte toetused/annetused kokku</t>
  </si>
  <si>
    <t>Seotud osapoolte toetused/annetused 2025 eelarvelises tulemiaruandes</t>
  </si>
  <si>
    <t>Kontroll</t>
  </si>
  <si>
    <t>Lepingu kogu-summa</t>
  </si>
  <si>
    <t>Mitteseotud osapoolte toetused/annetused kokku</t>
  </si>
  <si>
    <t>Mitteseotud osapoolte toetused/annetused 2025 eelarvelises tulemiaruandes</t>
  </si>
  <si>
    <t>Lisa 2 - Sponsorlus- ja reklaamitulu</t>
  </si>
  <si>
    <r>
      <t xml:space="preserve">Sponsorlus- ja reklaamitulu
</t>
    </r>
    <r>
      <rPr>
        <sz val="9"/>
        <color rgb="FFFF0000"/>
        <rFont val="Arial"/>
        <family val="2"/>
      </rPr>
      <t>Tähista seotud osapool *-ga</t>
    </r>
  </si>
  <si>
    <t>Summa 2025 eelarvelises tulemiaruandes</t>
  </si>
  <si>
    <t>Lepingu summa</t>
  </si>
  <si>
    <t>Muu sponsorlus- ja reklaamitulu (leping sõlmimata)</t>
  </si>
  <si>
    <t>Sponsorlus- ja reklaamitulu kokku</t>
  </si>
  <si>
    <t>Sponsorlus- ja reklaamitulu 2025 eelarvelises tulemiaruandes</t>
  </si>
  <si>
    <r>
      <t xml:space="preserve">Bartertehingud, mis ei sisaldu eelarves
</t>
    </r>
    <r>
      <rPr>
        <sz val="9"/>
        <color rgb="FFFF0000"/>
        <rFont val="Arial"/>
        <family val="2"/>
      </rPr>
      <t>Tähista seotud osapool *-ga</t>
    </r>
  </si>
  <si>
    <t>Tulud barterist kokku</t>
  </si>
  <si>
    <t>Lisa 3- Muud tulud</t>
  </si>
  <si>
    <t>Muud tuluallikad</t>
  </si>
  <si>
    <t>Muud tulud kokku</t>
  </si>
  <si>
    <t>Muud tulud 2025 eelarvelises tulemiaruandes</t>
  </si>
  <si>
    <t>Lisa 4- Muud kulud</t>
  </si>
  <si>
    <t>Muud kuluallikad</t>
  </si>
  <si>
    <t>Muud kulud kokku</t>
  </si>
  <si>
    <t>Muud kulud 2025 eelarvelises tulemiaruandes</t>
  </si>
  <si>
    <t>Lisa 5*- Info käimasolevate vaidluste kohta</t>
  </si>
  <si>
    <t>Info vaidluse kohta: vastaspoole nimi, vaidluse objekt (nt VÕL nõue)</t>
  </si>
  <si>
    <t>Vaidluse summa</t>
  </si>
  <si>
    <t>Nõue/ kohustus</t>
  </si>
  <si>
    <t>Kommentaarid olulisemate muutuste kohta</t>
  </si>
  <si>
    <t>F.07 Klubi eelarveline tulemiaruanne 2025</t>
  </si>
  <si>
    <t>Täita litsentsitaotleja jalgpalliklubi kohta (sisesta klubi NIMI):</t>
  </si>
  <si>
    <t>2024 
eelarve</t>
  </si>
  <si>
    <t>F.07 Klubi eelarveline rahavoogude aruanne 2025</t>
  </si>
  <si>
    <t/>
  </si>
  <si>
    <t>F.07 Kooli eelarveline tulemiaruanne 2025</t>
  </si>
  <si>
    <t>Täita litsentsitaotleja jalgpallikooli kohta (sisesta kooli NIMI):</t>
  </si>
  <si>
    <t>F.07 Kooli eelarveline rahavoogude aruanne 2025</t>
  </si>
  <si>
    <t>F.07 Naistejalgpalli eelarveline tulemiaruanne 2025</t>
  </si>
  <si>
    <t xml:space="preserve">Naistejalgpalli eelarveline tulemiaruanne peab sisaldama naiste ja tütarlaste jalgpallitööga seotud tulusid ja kulusid. </t>
  </si>
  <si>
    <t>Naiste ja tütarlaste eelarveline tulemiaruanne sisaldub klubi eelarvelises tulemiaruandes</t>
  </si>
  <si>
    <t>Naismängijate arv Spordiregistris (naised+ tüdrukud)</t>
  </si>
  <si>
    <t>täidab klubi</t>
  </si>
  <si>
    <t>2024
 tegelik</t>
  </si>
  <si>
    <t>Naisliikmetelt saadud tasud</t>
  </si>
  <si>
    <t>Naiste jalgpalliga seotud annetused ja toetused</t>
  </si>
  <si>
    <t>sh tulu UEFA klubivõistlustel osalemise eest ja UEFA naistejalgpalli solidaarsustoetus</t>
  </si>
  <si>
    <t>Naistejalgpalliga seotud äritulu</t>
  </si>
  <si>
    <t>0</t>
  </si>
  <si>
    <t>sh tulu piletimüügist naistejalgpalli mängudel</t>
  </si>
  <si>
    <t>sh naistejalgpalliga seotud sponsorlus ja reklaam</t>
  </si>
  <si>
    <t>sh naistejalgpalli ülekandetulud</t>
  </si>
  <si>
    <t>Naiste jalgpalliga seotud muu tulu</t>
  </si>
  <si>
    <t>KOKKU NAISTEJALGPALLI TULUD</t>
  </si>
  <si>
    <t>2024 tegelik</t>
  </si>
  <si>
    <t>2024
 eelarve</t>
  </si>
  <si>
    <t>Naistejalgpalliga seotud mitmesugused tegevuskulud</t>
  </si>
  <si>
    <t>Naistejalgpalliga seotud tööjõukulud</t>
  </si>
  <si>
    <t>Treenerite jt naistejalgpalliga tegelevate isikute palgakulu</t>
  </si>
  <si>
    <t>Maksud treenerite jt naistejalgpalliga tegelevate isikute töötasudelt</t>
  </si>
  <si>
    <t>Muud treeneritele ja naiste jalgpalliga seotud isikutele  tehtud väljamaksed</t>
  </si>
  <si>
    <t>Naimängijate tööjõukulud</t>
  </si>
  <si>
    <t>Naismängijatele makstud sportlasestipendiumid</t>
  </si>
  <si>
    <t>Naismängijate palgakulu</t>
  </si>
  <si>
    <t>Maksud naismängijate töötasudelt</t>
  </si>
  <si>
    <t>Naismängijatele makstud sportlasetoetus</t>
  </si>
  <si>
    <t>Muud naismmängijatele tehtud väljamaksed</t>
  </si>
  <si>
    <t>Naistejalgpalliga seotud Muud kulud</t>
  </si>
  <si>
    <t>KOKKU NAISTEJALGPALLI KULUD</t>
  </si>
  <si>
    <t>NAISTEJALGPALLI TULEM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</si>
</sst>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  <charset val="186"/>
    </font>
    <font>
      <sz val="10"/>
      <color theme="1"/>
      <name val="Arial"/>
      <family val="2"/>
    </font>
    <font>
      <b/>
      <sz val="10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i/>
      <sz val="8"/>
      <name val="Arial"/>
      <family val="2"/>
    </font>
    <font>
      <b/>
      <sz val="18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Times New Roman"/>
      <family val="1"/>
      <charset val="186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8"/>
      <name val="Calibri"/>
      <family val="2"/>
      <charset val="186"/>
      <scheme val="minor"/>
    </font>
    <font>
      <sz val="12"/>
      <color theme="1"/>
      <name val="Arial"/>
      <family val="2"/>
      <charset val="186"/>
    </font>
    <font>
      <b/>
      <i/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8"/>
      <color theme="1"/>
      <name val="Arial"/>
      <family val="2"/>
      <charset val="186"/>
    </font>
    <font>
      <i/>
      <sz val="9"/>
      <color theme="1"/>
      <name val="Arial"/>
      <family val="2"/>
      <charset val="186"/>
    </font>
    <font>
      <b/>
      <sz val="12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i/>
      <sz val="9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1F4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5" fillId="0" borderId="0"/>
    <xf numFmtId="0" fontId="5" fillId="0" borderId="0"/>
  </cellStyleXfs>
  <cellXfs count="29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9" fillId="0" borderId="0" xfId="0" applyFont="1"/>
    <xf numFmtId="0" fontId="12" fillId="4" borderId="0" xfId="0" applyFont="1" applyFill="1"/>
    <xf numFmtId="0" fontId="5" fillId="0" borderId="0" xfId="0" applyFont="1" applyAlignment="1">
      <alignment vertical="top"/>
    </xf>
    <xf numFmtId="0" fontId="17" fillId="4" borderId="0" xfId="0" applyFont="1" applyFill="1"/>
    <xf numFmtId="0" fontId="6" fillId="3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/>
    </xf>
    <xf numFmtId="0" fontId="18" fillId="3" borderId="7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9" fillId="2" borderId="4" xfId="0" applyFont="1" applyFill="1" applyBorder="1"/>
    <xf numFmtId="0" fontId="18" fillId="4" borderId="4" xfId="0" applyFont="1" applyFill="1" applyBorder="1"/>
    <xf numFmtId="0" fontId="18" fillId="3" borderId="4" xfId="0" applyFont="1" applyFill="1" applyBorder="1" applyAlignment="1">
      <alignment horizontal="center" vertical="center" wrapText="1"/>
    </xf>
    <xf numFmtId="49" fontId="19" fillId="2" borderId="6" xfId="0" applyNumberFormat="1" applyFont="1" applyFill="1" applyBorder="1" applyAlignment="1">
      <alignment horizontal="center" vertical="center" wrapText="1"/>
    </xf>
    <xf numFmtId="3" fontId="19" fillId="2" borderId="4" xfId="0" applyNumberFormat="1" applyFont="1" applyFill="1" applyBorder="1" applyAlignment="1">
      <alignment horizontal="right"/>
    </xf>
    <xf numFmtId="3" fontId="18" fillId="3" borderId="4" xfId="0" applyNumberFormat="1" applyFont="1" applyFill="1" applyBorder="1" applyAlignment="1">
      <alignment horizontal="right" vertical="center" wrapText="1"/>
    </xf>
    <xf numFmtId="3" fontId="18" fillId="4" borderId="4" xfId="0" applyNumberFormat="1" applyFont="1" applyFill="1" applyBorder="1" applyAlignment="1">
      <alignment horizontal="right"/>
    </xf>
    <xf numFmtId="0" fontId="18" fillId="3" borderId="6" xfId="0" applyFont="1" applyFill="1" applyBorder="1" applyAlignment="1">
      <alignment horizontal="center" vertical="center" wrapText="1"/>
    </xf>
    <xf numFmtId="3" fontId="18" fillId="3" borderId="6" xfId="0" applyNumberFormat="1" applyFont="1" applyFill="1" applyBorder="1" applyAlignment="1">
      <alignment horizontal="righ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49" fontId="19" fillId="2" borderId="4" xfId="0" applyNumberFormat="1" applyFont="1" applyFill="1" applyBorder="1" applyAlignment="1">
      <alignment horizontal="center"/>
    </xf>
    <xf numFmtId="49" fontId="19" fillId="2" borderId="4" xfId="0" applyNumberFormat="1" applyFont="1" applyFill="1" applyBorder="1"/>
    <xf numFmtId="3" fontId="10" fillId="2" borderId="4" xfId="0" applyNumberFormat="1" applyFont="1" applyFill="1" applyBorder="1" applyAlignment="1">
      <alignment horizontal="right"/>
    </xf>
    <xf numFmtId="49" fontId="18" fillId="4" borderId="4" xfId="0" applyNumberFormat="1" applyFont="1" applyFill="1" applyBorder="1"/>
    <xf numFmtId="3" fontId="18" fillId="4" borderId="4" xfId="0" applyNumberFormat="1" applyFont="1" applyFill="1" applyBorder="1" applyAlignment="1">
      <alignment horizontal="center"/>
    </xf>
    <xf numFmtId="49" fontId="18" fillId="4" borderId="6" xfId="0" applyNumberFormat="1" applyFont="1" applyFill="1" applyBorder="1"/>
    <xf numFmtId="3" fontId="18" fillId="4" borderId="6" xfId="0" applyNumberFormat="1" applyFont="1" applyFill="1" applyBorder="1" applyAlignment="1">
      <alignment horizontal="center"/>
    </xf>
    <xf numFmtId="3" fontId="18" fillId="4" borderId="6" xfId="0" applyNumberFormat="1" applyFont="1" applyFill="1" applyBorder="1" applyAlignment="1">
      <alignment horizontal="right"/>
    </xf>
    <xf numFmtId="49" fontId="19" fillId="2" borderId="1" xfId="0" applyNumberFormat="1" applyFont="1" applyFill="1" applyBorder="1" applyAlignment="1">
      <alignment horizontal="center" vertical="center" wrapText="1"/>
    </xf>
    <xf numFmtId="49" fontId="19" fillId="2" borderId="2" xfId="0" applyNumberFormat="1" applyFont="1" applyFill="1" applyBorder="1" applyAlignment="1">
      <alignment horizontal="center" vertical="center" wrapText="1"/>
    </xf>
    <xf numFmtId="49" fontId="6" fillId="0" borderId="0" xfId="0" applyNumberFormat="1" applyFont="1"/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9" fontId="19" fillId="2" borderId="4" xfId="0" applyNumberFormat="1" applyFont="1" applyFill="1" applyBorder="1" applyAlignment="1">
      <alignment horizontal="center" vertical="center"/>
    </xf>
    <xf numFmtId="49" fontId="18" fillId="4" borderId="4" xfId="0" applyNumberFormat="1" applyFont="1" applyFill="1" applyBorder="1" applyAlignment="1">
      <alignment horizontal="center" vertical="center"/>
    </xf>
    <xf numFmtId="49" fontId="22" fillId="2" borderId="4" xfId="0" applyNumberFormat="1" applyFont="1" applyFill="1" applyBorder="1" applyAlignment="1">
      <alignment horizontal="center" vertical="center" wrapText="1"/>
    </xf>
    <xf numFmtId="3" fontId="18" fillId="4" borderId="4" xfId="0" applyNumberFormat="1" applyFont="1" applyFill="1" applyBorder="1" applyAlignment="1">
      <alignment horizontal="center" vertical="center"/>
    </xf>
    <xf numFmtId="0" fontId="23" fillId="4" borderId="0" xfId="0" applyFont="1" applyFill="1"/>
    <xf numFmtId="0" fontId="24" fillId="4" borderId="0" xfId="0" applyFont="1" applyFill="1"/>
    <xf numFmtId="3" fontId="6" fillId="2" borderId="4" xfId="0" applyNumberFormat="1" applyFont="1" applyFill="1" applyBorder="1" applyAlignment="1" applyProtection="1">
      <alignment horizontal="right"/>
      <protection locked="0"/>
    </xf>
    <xf numFmtId="3" fontId="17" fillId="0" borderId="4" xfId="0" applyNumberFormat="1" applyFont="1" applyBorder="1" applyAlignment="1" applyProtection="1">
      <alignment horizontal="right"/>
      <protection locked="0"/>
    </xf>
    <xf numFmtId="3" fontId="6" fillId="2" borderId="4" xfId="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left" vertical="center"/>
    </xf>
    <xf numFmtId="3" fontId="25" fillId="3" borderId="0" xfId="0" applyNumberFormat="1" applyFont="1" applyFill="1" applyAlignment="1">
      <alignment horizontal="center"/>
    </xf>
    <xf numFmtId="0" fontId="6" fillId="3" borderId="0" xfId="0" applyFont="1" applyFill="1"/>
    <xf numFmtId="3" fontId="6" fillId="2" borderId="6" xfId="0" applyNumberFormat="1" applyFont="1" applyFill="1" applyBorder="1" applyAlignment="1">
      <alignment horizontal="right"/>
    </xf>
    <xf numFmtId="0" fontId="23" fillId="4" borderId="0" xfId="0" applyFont="1" applyFill="1" applyAlignment="1">
      <alignment horizontal="center"/>
    </xf>
    <xf numFmtId="3" fontId="26" fillId="2" borderId="4" xfId="0" applyNumberFormat="1" applyFont="1" applyFill="1" applyBorder="1" applyAlignment="1">
      <alignment horizontal="right"/>
    </xf>
    <xf numFmtId="0" fontId="18" fillId="4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8" fillId="4" borderId="0" xfId="0" applyFont="1" applyFill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30" fillId="0" borderId="4" xfId="0" applyFont="1" applyBorder="1"/>
    <xf numFmtId="0" fontId="30" fillId="0" borderId="4" xfId="0" applyFont="1" applyBorder="1" applyAlignment="1">
      <alignment horizontal="center"/>
    </xf>
    <xf numFmtId="0" fontId="31" fillId="0" borderId="0" xfId="0" applyFont="1"/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right" wrapText="1"/>
    </xf>
    <xf numFmtId="0" fontId="7" fillId="0" borderId="4" xfId="0" applyFont="1" applyBorder="1" applyAlignment="1">
      <alignment horizontal="center" wrapText="1"/>
    </xf>
    <xf numFmtId="0" fontId="30" fillId="0" borderId="4" xfId="0" applyFont="1" applyBorder="1" applyAlignment="1">
      <alignment wrapText="1"/>
    </xf>
    <xf numFmtId="0" fontId="30" fillId="0" borderId="4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7" fillId="0" borderId="4" xfId="0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17" fillId="0" borderId="4" xfId="0" applyFont="1" applyBorder="1" applyAlignment="1">
      <alignment wrapText="1"/>
    </xf>
    <xf numFmtId="0" fontId="17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right" wrapText="1"/>
    </xf>
    <xf numFmtId="0" fontId="11" fillId="0" borderId="4" xfId="0" applyFont="1" applyBorder="1" applyAlignment="1">
      <alignment horizontal="center" wrapText="1"/>
    </xf>
    <xf numFmtId="0" fontId="30" fillId="0" borderId="0" xfId="0" applyFont="1"/>
    <xf numFmtId="0" fontId="16" fillId="0" borderId="4" xfId="0" applyFont="1" applyBorder="1"/>
    <xf numFmtId="0" fontId="16" fillId="0" borderId="4" xfId="0" applyFont="1" applyBorder="1" applyAlignment="1">
      <alignment horizontal="center"/>
    </xf>
    <xf numFmtId="0" fontId="30" fillId="5" borderId="4" xfId="0" applyFont="1" applyFill="1" applyBorder="1" applyAlignment="1">
      <alignment wrapText="1"/>
    </xf>
    <xf numFmtId="0" fontId="30" fillId="5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vertical="top" wrapText="1"/>
    </xf>
    <xf numFmtId="0" fontId="30" fillId="0" borderId="4" xfId="0" applyFont="1" applyBorder="1" applyAlignment="1">
      <alignment horizontal="center" vertical="center" wrapText="1"/>
    </xf>
    <xf numFmtId="3" fontId="30" fillId="5" borderId="4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vertical="top" wrapText="1"/>
    </xf>
    <xf numFmtId="0" fontId="35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9" fontId="18" fillId="4" borderId="6" xfId="0" applyNumberFormat="1" applyFont="1" applyFill="1" applyBorder="1" applyAlignment="1">
      <alignment horizontal="center" vertical="center"/>
    </xf>
    <xf numFmtId="3" fontId="18" fillId="4" borderId="6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3" fontId="10" fillId="2" borderId="0" xfId="0" applyNumberFormat="1" applyFont="1" applyFill="1" applyAlignment="1">
      <alignment horizontal="right"/>
    </xf>
    <xf numFmtId="0" fontId="19" fillId="2" borderId="0" xfId="0" applyFont="1" applyFill="1"/>
    <xf numFmtId="0" fontId="23" fillId="6" borderId="11" xfId="0" applyFont="1" applyFill="1" applyBorder="1"/>
    <xf numFmtId="0" fontId="25" fillId="2" borderId="3" xfId="0" applyFont="1" applyFill="1" applyBorder="1"/>
    <xf numFmtId="3" fontId="23" fillId="2" borderId="2" xfId="0" applyNumberFormat="1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6" fillId="2" borderId="6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24" xfId="0" applyFont="1" applyFill="1" applyBorder="1" applyAlignment="1">
      <alignment wrapText="1"/>
    </xf>
    <xf numFmtId="0" fontId="25" fillId="5" borderId="3" xfId="0" applyFont="1" applyFill="1" applyBorder="1" applyAlignment="1">
      <alignment wrapText="1"/>
    </xf>
    <xf numFmtId="3" fontId="6" fillId="5" borderId="2" xfId="0" applyNumberFormat="1" applyFont="1" applyFill="1" applyBorder="1" applyAlignment="1" applyProtection="1">
      <alignment horizontal="right"/>
      <protection locked="0"/>
    </xf>
    <xf numFmtId="3" fontId="6" fillId="5" borderId="1" xfId="0" applyNumberFormat="1" applyFont="1" applyFill="1" applyBorder="1" applyAlignment="1" applyProtection="1">
      <alignment horizontal="right"/>
      <protection locked="0"/>
    </xf>
    <xf numFmtId="0" fontId="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right" wrapText="1"/>
    </xf>
    <xf numFmtId="3" fontId="6" fillId="2" borderId="24" xfId="0" applyNumberFormat="1" applyFont="1" applyFill="1" applyBorder="1" applyAlignment="1" applyProtection="1">
      <alignment horizontal="right"/>
      <protection locked="0"/>
    </xf>
    <xf numFmtId="0" fontId="25" fillId="8" borderId="3" xfId="0" applyFont="1" applyFill="1" applyBorder="1" applyAlignment="1">
      <alignment wrapText="1"/>
    </xf>
    <xf numFmtId="3" fontId="6" fillId="8" borderId="2" xfId="0" applyNumberFormat="1" applyFont="1" applyFill="1" applyBorder="1" applyAlignment="1">
      <alignment horizontal="right"/>
    </xf>
    <xf numFmtId="3" fontId="6" fillId="8" borderId="1" xfId="0" applyNumberFormat="1" applyFont="1" applyFill="1" applyBorder="1" applyAlignment="1">
      <alignment horizontal="right"/>
    </xf>
    <xf numFmtId="0" fontId="25" fillId="7" borderId="6" xfId="0" applyFont="1" applyFill="1" applyBorder="1" applyAlignment="1">
      <alignment wrapText="1"/>
    </xf>
    <xf numFmtId="3" fontId="6" fillId="7" borderId="6" xfId="0" applyNumberFormat="1" applyFont="1" applyFill="1" applyBorder="1" applyAlignment="1">
      <alignment horizontal="right"/>
    </xf>
    <xf numFmtId="0" fontId="23" fillId="0" borderId="0" xfId="0" applyFont="1"/>
    <xf numFmtId="0" fontId="37" fillId="0" borderId="0" xfId="0" applyFont="1"/>
    <xf numFmtId="0" fontId="17" fillId="0" borderId="0" xfId="0" applyFont="1"/>
    <xf numFmtId="0" fontId="25" fillId="0" borderId="0" xfId="0" applyFont="1"/>
    <xf numFmtId="0" fontId="25" fillId="0" borderId="4" xfId="0" applyFont="1" applyBorder="1"/>
    <xf numFmtId="0" fontId="23" fillId="0" borderId="0" xfId="0" applyFont="1" applyAlignment="1">
      <alignment horizontal="center"/>
    </xf>
    <xf numFmtId="3" fontId="6" fillId="0" borderId="24" xfId="0" applyNumberFormat="1" applyFont="1" applyBorder="1" applyAlignment="1">
      <alignment horizontal="right"/>
    </xf>
    <xf numFmtId="0" fontId="16" fillId="2" borderId="3" xfId="0" applyFont="1" applyFill="1" applyBorder="1"/>
    <xf numFmtId="0" fontId="17" fillId="0" borderId="0" xfId="0" applyFont="1" applyAlignment="1">
      <alignment horizontal="left"/>
    </xf>
    <xf numFmtId="0" fontId="6" fillId="2" borderId="25" xfId="0" applyFont="1" applyFill="1" applyBorder="1" applyAlignment="1">
      <alignment wrapText="1"/>
    </xf>
    <xf numFmtId="3" fontId="6" fillId="2" borderId="5" xfId="0" applyNumberFormat="1" applyFont="1" applyFill="1" applyBorder="1" applyAlignment="1">
      <alignment horizontal="right"/>
    </xf>
    <xf numFmtId="0" fontId="6" fillId="2" borderId="26" xfId="0" applyFont="1" applyFill="1" applyBorder="1" applyAlignment="1">
      <alignment wrapText="1"/>
    </xf>
    <xf numFmtId="3" fontId="6" fillId="2" borderId="27" xfId="0" applyNumberFormat="1" applyFont="1" applyFill="1" applyBorder="1" applyAlignment="1">
      <alignment horizontal="right"/>
    </xf>
    <xf numFmtId="16" fontId="17" fillId="0" borderId="28" xfId="0" applyNumberFormat="1" applyFont="1" applyBorder="1" applyAlignment="1">
      <alignment horizontal="right"/>
    </xf>
    <xf numFmtId="3" fontId="6" fillId="0" borderId="29" xfId="0" applyNumberFormat="1" applyFont="1" applyBorder="1" applyAlignment="1">
      <alignment horizontal="right"/>
    </xf>
    <xf numFmtId="16" fontId="6" fillId="2" borderId="26" xfId="0" applyNumberFormat="1" applyFont="1" applyFill="1" applyBorder="1" applyAlignment="1">
      <alignment wrapText="1"/>
    </xf>
    <xf numFmtId="16" fontId="17" fillId="0" borderId="28" xfId="0" applyNumberFormat="1" applyFont="1" applyBorder="1" applyAlignment="1">
      <alignment horizontal="right" wrapText="1"/>
    </xf>
    <xf numFmtId="0" fontId="6" fillId="2" borderId="30" xfId="0" applyFont="1" applyFill="1" applyBorder="1" applyAlignment="1">
      <alignment wrapText="1"/>
    </xf>
    <xf numFmtId="3" fontId="6" fillId="2" borderId="31" xfId="0" applyNumberFormat="1" applyFont="1" applyFill="1" applyBorder="1" applyAlignment="1">
      <alignment horizontal="right" wrapText="1"/>
    </xf>
    <xf numFmtId="3" fontId="6" fillId="2" borderId="7" xfId="0" applyNumberFormat="1" applyFont="1" applyFill="1" applyBorder="1" applyAlignment="1">
      <alignment horizontal="right"/>
    </xf>
    <xf numFmtId="3" fontId="6" fillId="2" borderId="4" xfId="0" quotePrefix="1" applyNumberFormat="1" applyFont="1" applyFill="1" applyBorder="1" applyAlignment="1">
      <alignment horizontal="right"/>
    </xf>
    <xf numFmtId="0" fontId="23" fillId="0" borderId="4" xfId="0" applyFont="1" applyBorder="1"/>
    <xf numFmtId="0" fontId="23" fillId="0" borderId="4" xfId="0" applyFont="1" applyBorder="1" applyAlignment="1">
      <alignment horizontal="center"/>
    </xf>
    <xf numFmtId="0" fontId="30" fillId="5" borderId="24" xfId="0" applyFont="1" applyFill="1" applyBorder="1" applyAlignment="1">
      <alignment wrapText="1"/>
    </xf>
    <xf numFmtId="0" fontId="30" fillId="5" borderId="24" xfId="0" applyFont="1" applyFill="1" applyBorder="1" applyAlignment="1">
      <alignment horizontal="center" vertical="center" wrapText="1"/>
    </xf>
    <xf numFmtId="0" fontId="30" fillId="0" borderId="6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29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19" fillId="0" borderId="4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/>
    </xf>
    <xf numFmtId="3" fontId="30" fillId="0" borderId="4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3" fontId="32" fillId="0" borderId="4" xfId="0" applyNumberFormat="1" applyFont="1" applyBorder="1" applyAlignment="1">
      <alignment horizontal="right"/>
    </xf>
    <xf numFmtId="3" fontId="32" fillId="0" borderId="4" xfId="0" applyNumberFormat="1" applyFont="1" applyBorder="1" applyAlignment="1" applyProtection="1">
      <alignment horizontal="right"/>
      <protection locked="0"/>
    </xf>
    <xf numFmtId="3" fontId="33" fillId="0" borderId="4" xfId="0" applyNumberFormat="1" applyFont="1" applyBorder="1" applyAlignment="1" applyProtection="1">
      <alignment horizontal="right"/>
      <protection locked="0"/>
    </xf>
    <xf numFmtId="3" fontId="5" fillId="0" borderId="4" xfId="0" applyNumberFormat="1" applyFont="1" applyBorder="1" applyAlignment="1" applyProtection="1">
      <alignment horizontal="right"/>
      <protection locked="0"/>
    </xf>
    <xf numFmtId="3" fontId="7" fillId="0" borderId="4" xfId="0" applyNumberFormat="1" applyFont="1" applyBorder="1" applyAlignment="1" applyProtection="1">
      <alignment horizontal="right"/>
      <protection locked="0"/>
    </xf>
    <xf numFmtId="3" fontId="7" fillId="0" borderId="4" xfId="0" applyNumberFormat="1" applyFont="1" applyBorder="1" applyAlignment="1">
      <alignment horizontal="right"/>
    </xf>
    <xf numFmtId="3" fontId="30" fillId="0" borderId="4" xfId="0" applyNumberFormat="1" applyFont="1" applyBorder="1" applyAlignment="1">
      <alignment horizontal="right" wrapText="1"/>
    </xf>
    <xf numFmtId="3" fontId="32" fillId="0" borderId="4" xfId="0" applyNumberFormat="1" applyFont="1" applyBorder="1" applyAlignment="1">
      <alignment horizontal="right" wrapText="1"/>
    </xf>
    <xf numFmtId="3" fontId="30" fillId="0" borderId="4" xfId="0" applyNumberFormat="1" applyFont="1" applyBorder="1" applyAlignment="1">
      <alignment horizontal="right" vertical="center" wrapText="1"/>
    </xf>
    <xf numFmtId="3" fontId="34" fillId="0" borderId="4" xfId="0" applyNumberFormat="1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3" fontId="3" fillId="0" borderId="4" xfId="0" applyNumberFormat="1" applyFont="1" applyBorder="1" applyAlignment="1">
      <alignment horizontal="right" vertical="center" wrapText="1"/>
    </xf>
    <xf numFmtId="0" fontId="36" fillId="0" borderId="4" xfId="0" applyFont="1" applyBorder="1" applyAlignment="1">
      <alignment horizontal="right"/>
    </xf>
    <xf numFmtId="3" fontId="36" fillId="0" borderId="4" xfId="0" applyNumberFormat="1" applyFont="1" applyBorder="1" applyAlignment="1">
      <alignment horizontal="right"/>
    </xf>
    <xf numFmtId="0" fontId="12" fillId="0" borderId="0" xfId="0" applyFont="1"/>
    <xf numFmtId="0" fontId="28" fillId="0" borderId="0" xfId="0" applyFont="1" applyAlignment="1">
      <alignment horizontal="left" vertical="center"/>
    </xf>
    <xf numFmtId="3" fontId="30" fillId="0" borderId="4" xfId="0" applyNumberFormat="1" applyFont="1" applyBorder="1" applyAlignment="1" applyProtection="1">
      <alignment horizontal="right"/>
      <protection locked="0"/>
    </xf>
    <xf numFmtId="0" fontId="30" fillId="9" borderId="4" xfId="0" applyFont="1" applyFill="1" applyBorder="1" applyAlignment="1">
      <alignment wrapText="1"/>
    </xf>
    <xf numFmtId="0" fontId="30" fillId="9" borderId="4" xfId="0" applyFont="1" applyFill="1" applyBorder="1" applyAlignment="1">
      <alignment horizontal="center" wrapText="1"/>
    </xf>
    <xf numFmtId="3" fontId="30" fillId="9" borderId="4" xfId="0" applyNumberFormat="1" applyFont="1" applyFill="1" applyBorder="1" applyAlignment="1">
      <alignment horizontal="right"/>
    </xf>
    <xf numFmtId="3" fontId="30" fillId="9" borderId="4" xfId="0" applyNumberFormat="1" applyFont="1" applyFill="1" applyBorder="1" applyAlignment="1" applyProtection="1">
      <alignment horizontal="right"/>
      <protection locked="0"/>
    </xf>
    <xf numFmtId="3" fontId="30" fillId="5" borderId="24" xfId="0" applyNumberFormat="1" applyFont="1" applyFill="1" applyBorder="1" applyAlignment="1">
      <alignment horizontal="right"/>
    </xf>
    <xf numFmtId="3" fontId="2" fillId="5" borderId="24" xfId="0" applyNumberFormat="1" applyFont="1" applyFill="1" applyBorder="1" applyAlignment="1">
      <alignment horizontal="right"/>
    </xf>
    <xf numFmtId="3" fontId="2" fillId="0" borderId="6" xfId="0" applyNumberFormat="1" applyFont="1" applyBorder="1" applyAlignment="1">
      <alignment horizontal="right" vertical="center" wrapText="1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6" fillId="0" borderId="36" xfId="0" applyFont="1" applyBorder="1" applyAlignment="1">
      <alignment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24" fillId="0" borderId="32" xfId="0" applyFont="1" applyBorder="1"/>
    <xf numFmtId="0" fontId="24" fillId="0" borderId="33" xfId="0" applyFont="1" applyBorder="1"/>
    <xf numFmtId="0" fontId="40" fillId="10" borderId="4" xfId="0" applyFont="1" applyFill="1" applyBorder="1"/>
    <xf numFmtId="0" fontId="40" fillId="10" borderId="4" xfId="0" applyFont="1" applyFill="1" applyBorder="1" applyAlignment="1">
      <alignment horizontal="center"/>
    </xf>
    <xf numFmtId="0" fontId="41" fillId="10" borderId="4" xfId="0" applyFont="1" applyFill="1" applyBorder="1" applyAlignment="1">
      <alignment horizontal="center"/>
    </xf>
    <xf numFmtId="3" fontId="41" fillId="10" borderId="4" xfId="0" applyNumberFormat="1" applyFont="1" applyFill="1" applyBorder="1" applyAlignment="1">
      <alignment horizontal="center"/>
    </xf>
    <xf numFmtId="0" fontId="6" fillId="0" borderId="39" xfId="0" applyFont="1" applyBorder="1" applyAlignment="1">
      <alignment vertical="center" wrapText="1"/>
    </xf>
    <xf numFmtId="0" fontId="1" fillId="0" borderId="43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41" fillId="10" borderId="41" xfId="0" applyFont="1" applyFill="1" applyBorder="1" applyAlignment="1">
      <alignment horizontal="center"/>
    </xf>
    <xf numFmtId="0" fontId="41" fillId="10" borderId="42" xfId="0" applyFont="1" applyFill="1" applyBorder="1" applyAlignment="1">
      <alignment horizontal="center"/>
    </xf>
    <xf numFmtId="0" fontId="30" fillId="11" borderId="4" xfId="0" applyFont="1" applyFill="1" applyBorder="1" applyAlignment="1">
      <alignment wrapText="1"/>
    </xf>
    <xf numFmtId="0" fontId="30" fillId="11" borderId="4" xfId="0" applyFont="1" applyFill="1" applyBorder="1" applyAlignment="1">
      <alignment horizontal="center" wrapText="1"/>
    </xf>
    <xf numFmtId="3" fontId="30" fillId="11" borderId="4" xfId="0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38" fillId="0" borderId="30" xfId="0" applyNumberFormat="1" applyFont="1" applyBorder="1" applyAlignment="1">
      <alignment horizontal="center" vertical="center"/>
    </xf>
    <xf numFmtId="14" fontId="38" fillId="0" borderId="31" xfId="0" applyNumberFormat="1" applyFont="1" applyBorder="1" applyAlignment="1">
      <alignment horizontal="center" vertical="center"/>
    </xf>
    <xf numFmtId="14" fontId="38" fillId="0" borderId="7" xfId="0" applyNumberFormat="1" applyFont="1" applyBorder="1" applyAlignment="1">
      <alignment horizontal="center" vertical="center"/>
    </xf>
    <xf numFmtId="3" fontId="30" fillId="0" borderId="6" xfId="0" applyNumberFormat="1" applyFont="1" applyBorder="1"/>
    <xf numFmtId="3" fontId="38" fillId="0" borderId="6" xfId="0" applyNumberFormat="1" applyFont="1" applyBorder="1"/>
    <xf numFmtId="3" fontId="31" fillId="0" borderId="33" xfId="0" applyNumberFormat="1" applyFont="1" applyBorder="1"/>
    <xf numFmtId="3" fontId="31" fillId="0" borderId="34" xfId="0" applyNumberFormat="1" applyFont="1" applyBorder="1"/>
    <xf numFmtId="3" fontId="31" fillId="0" borderId="37" xfId="0" applyNumberFormat="1" applyFont="1" applyBorder="1"/>
    <xf numFmtId="3" fontId="31" fillId="0" borderId="38" xfId="0" applyNumberFormat="1" applyFont="1" applyBorder="1"/>
    <xf numFmtId="3" fontId="31" fillId="0" borderId="0" xfId="0" applyNumberFormat="1" applyFont="1"/>
    <xf numFmtId="0" fontId="30" fillId="12" borderId="4" xfId="0" applyFont="1" applyFill="1" applyBorder="1"/>
    <xf numFmtId="0" fontId="30" fillId="12" borderId="4" xfId="0" applyFont="1" applyFill="1" applyBorder="1" applyAlignment="1">
      <alignment horizontal="center"/>
    </xf>
    <xf numFmtId="3" fontId="1" fillId="12" borderId="4" xfId="0" applyNumberFormat="1" applyFont="1" applyFill="1" applyBorder="1" applyAlignment="1">
      <alignment horizontal="center"/>
    </xf>
    <xf numFmtId="3" fontId="1" fillId="12" borderId="22" xfId="0" applyNumberFormat="1" applyFont="1" applyFill="1" applyBorder="1" applyAlignment="1">
      <alignment horizontal="center"/>
    </xf>
    <xf numFmtId="0" fontId="30" fillId="12" borderId="4" xfId="0" applyFont="1" applyFill="1" applyBorder="1" applyAlignment="1">
      <alignment wrapText="1"/>
    </xf>
    <xf numFmtId="0" fontId="30" fillId="12" borderId="4" xfId="0" applyFont="1" applyFill="1" applyBorder="1" applyAlignment="1">
      <alignment horizontal="center" wrapText="1"/>
    </xf>
    <xf numFmtId="3" fontId="30" fillId="12" borderId="4" xfId="0" applyNumberFormat="1" applyFont="1" applyFill="1" applyBorder="1" applyAlignment="1" applyProtection="1">
      <alignment horizontal="right"/>
      <protection locked="0"/>
    </xf>
    <xf numFmtId="0" fontId="30" fillId="9" borderId="4" xfId="0" applyFont="1" applyFill="1" applyBorder="1"/>
    <xf numFmtId="0" fontId="30" fillId="9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3" fontId="31" fillId="9" borderId="6" xfId="0" applyNumberFormat="1" applyFont="1" applyFill="1" applyBorder="1"/>
    <xf numFmtId="3" fontId="30" fillId="9" borderId="6" xfId="0" applyNumberFormat="1" applyFont="1" applyFill="1" applyBorder="1"/>
    <xf numFmtId="0" fontId="30" fillId="13" borderId="4" xfId="0" applyFont="1" applyFill="1" applyBorder="1" applyAlignment="1">
      <alignment wrapText="1"/>
    </xf>
    <xf numFmtId="0" fontId="30" fillId="13" borderId="4" xfId="0" applyFont="1" applyFill="1" applyBorder="1" applyAlignment="1">
      <alignment horizontal="center" vertical="center" wrapText="1"/>
    </xf>
    <xf numFmtId="3" fontId="30" fillId="13" borderId="4" xfId="0" applyNumberFormat="1" applyFont="1" applyFill="1" applyBorder="1" applyAlignment="1">
      <alignment horizontal="right" vertical="center" wrapText="1"/>
    </xf>
    <xf numFmtId="3" fontId="30" fillId="13" borderId="6" xfId="0" applyNumberFormat="1" applyFont="1" applyFill="1" applyBorder="1"/>
    <xf numFmtId="0" fontId="30" fillId="13" borderId="24" xfId="0" applyFont="1" applyFill="1" applyBorder="1" applyAlignment="1">
      <alignment wrapText="1"/>
    </xf>
    <xf numFmtId="0" fontId="30" fillId="13" borderId="24" xfId="0" applyFont="1" applyFill="1" applyBorder="1" applyAlignment="1">
      <alignment horizontal="center" vertical="center" wrapText="1"/>
    </xf>
    <xf numFmtId="3" fontId="30" fillId="13" borderId="24" xfId="0" applyNumberFormat="1" applyFont="1" applyFill="1" applyBorder="1" applyAlignment="1">
      <alignment horizontal="right"/>
    </xf>
    <xf numFmtId="3" fontId="2" fillId="13" borderId="24" xfId="0" applyNumberFormat="1" applyFont="1" applyFill="1" applyBorder="1" applyAlignment="1">
      <alignment horizontal="right"/>
    </xf>
    <xf numFmtId="3" fontId="30" fillId="13" borderId="35" xfId="0" applyNumberFormat="1" applyFont="1" applyFill="1" applyBorder="1"/>
    <xf numFmtId="0" fontId="30" fillId="13" borderId="4" xfId="0" applyFont="1" applyFill="1" applyBorder="1"/>
    <xf numFmtId="0" fontId="30" fillId="13" borderId="4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29" fillId="0" borderId="0" xfId="0" applyFont="1" applyAlignment="1">
      <alignment horizontal="left" wrapText="1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19" fillId="2" borderId="4" xfId="0" applyFont="1" applyFill="1" applyBorder="1" applyAlignment="1">
      <alignment horizontal="left"/>
    </xf>
    <xf numFmtId="3" fontId="19" fillId="2" borderId="4" xfId="0" applyNumberFormat="1" applyFont="1" applyFill="1" applyBorder="1" applyAlignment="1">
      <alignment horizontal="right"/>
    </xf>
    <xf numFmtId="0" fontId="16" fillId="2" borderId="10" xfId="2" applyFont="1" applyFill="1" applyBorder="1" applyAlignment="1" applyProtection="1">
      <alignment horizontal="left"/>
      <protection locked="0"/>
    </xf>
    <xf numFmtId="0" fontId="16" fillId="2" borderId="9" xfId="2" applyFont="1" applyFill="1" applyBorder="1" applyAlignment="1" applyProtection="1">
      <alignment horizontal="left"/>
      <protection locked="0"/>
    </xf>
    <xf numFmtId="0" fontId="16" fillId="2" borderId="8" xfId="2" applyFont="1" applyFill="1" applyBorder="1" applyAlignment="1" applyProtection="1">
      <alignment horizontal="left"/>
      <protection locked="0"/>
    </xf>
    <xf numFmtId="0" fontId="19" fillId="2" borderId="6" xfId="0" applyFont="1" applyFill="1" applyBorder="1" applyAlignment="1">
      <alignment horizontal="left" vertical="center" wrapText="1"/>
    </xf>
    <xf numFmtId="49" fontId="19" fillId="2" borderId="6" xfId="0" applyNumberFormat="1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3" fontId="18" fillId="3" borderId="4" xfId="0" applyNumberFormat="1" applyFont="1" applyFill="1" applyBorder="1" applyAlignment="1">
      <alignment horizontal="right" vertical="center" wrapText="1"/>
    </xf>
    <xf numFmtId="0" fontId="18" fillId="4" borderId="4" xfId="0" applyFont="1" applyFill="1" applyBorder="1" applyAlignment="1">
      <alignment horizontal="center"/>
    </xf>
    <xf numFmtId="3" fontId="18" fillId="3" borderId="4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left"/>
    </xf>
    <xf numFmtId="3" fontId="10" fillId="2" borderId="4" xfId="0" applyNumberFormat="1" applyFont="1" applyFill="1" applyBorder="1" applyAlignment="1">
      <alignment horizontal="right"/>
    </xf>
    <xf numFmtId="0" fontId="26" fillId="2" borderId="4" xfId="0" applyFont="1" applyFill="1" applyBorder="1" applyAlignment="1">
      <alignment horizontal="left"/>
    </xf>
    <xf numFmtId="3" fontId="26" fillId="2" borderId="4" xfId="0" applyNumberFormat="1" applyFont="1" applyFill="1" applyBorder="1" applyAlignment="1">
      <alignment horizontal="right"/>
    </xf>
    <xf numFmtId="0" fontId="18" fillId="4" borderId="4" xfId="0" applyFont="1" applyFill="1" applyBorder="1" applyAlignment="1">
      <alignment vertical="center"/>
    </xf>
    <xf numFmtId="0" fontId="18" fillId="4" borderId="22" xfId="0" applyFont="1" applyFill="1" applyBorder="1" applyAlignment="1">
      <alignment horizontal="center"/>
    </xf>
    <xf numFmtId="0" fontId="18" fillId="4" borderId="21" xfId="0" applyFont="1" applyFill="1" applyBorder="1" applyAlignment="1">
      <alignment horizontal="center"/>
    </xf>
    <xf numFmtId="0" fontId="18" fillId="4" borderId="20" xfId="0" applyFont="1" applyFill="1" applyBorder="1" applyAlignment="1">
      <alignment horizontal="center"/>
    </xf>
    <xf numFmtId="0" fontId="19" fillId="2" borderId="22" xfId="0" applyFont="1" applyFill="1" applyBorder="1" applyAlignment="1">
      <alignment horizontal="left"/>
    </xf>
    <xf numFmtId="0" fontId="19" fillId="2" borderId="21" xfId="0" applyFont="1" applyFill="1" applyBorder="1" applyAlignment="1">
      <alignment horizontal="left"/>
    </xf>
    <xf numFmtId="0" fontId="19" fillId="2" borderId="20" xfId="0" applyFont="1" applyFill="1" applyBorder="1" applyAlignment="1">
      <alignment horizontal="left"/>
    </xf>
    <xf numFmtId="0" fontId="19" fillId="2" borderId="17" xfId="0" applyFont="1" applyFill="1" applyBorder="1" applyAlignment="1">
      <alignment horizontal="left" vertical="center" wrapText="1"/>
    </xf>
    <xf numFmtId="0" fontId="19" fillId="2" borderId="18" xfId="0" applyFont="1" applyFill="1" applyBorder="1" applyAlignment="1">
      <alignment horizontal="left" vertical="center" wrapText="1"/>
    </xf>
    <xf numFmtId="0" fontId="19" fillId="2" borderId="16" xfId="0" applyFont="1" applyFill="1" applyBorder="1" applyAlignment="1">
      <alignment horizontal="left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6" fillId="2" borderId="3" xfId="2" applyFont="1" applyFill="1" applyBorder="1" applyAlignment="1" applyProtection="1">
      <alignment horizontal="left"/>
      <protection locked="0"/>
    </xf>
    <xf numFmtId="0" fontId="16" fillId="2" borderId="2" xfId="2" applyFont="1" applyFill="1" applyBorder="1" applyAlignment="1" applyProtection="1">
      <alignment horizontal="left"/>
      <protection locked="0"/>
    </xf>
    <xf numFmtId="0" fontId="16" fillId="2" borderId="1" xfId="2" applyFont="1" applyFill="1" applyBorder="1" applyAlignment="1" applyProtection="1">
      <alignment horizontal="left"/>
      <protection locked="0"/>
    </xf>
    <xf numFmtId="0" fontId="19" fillId="2" borderId="4" xfId="0" applyFont="1" applyFill="1" applyBorder="1" applyAlignment="1">
      <alignment horizontal="left" vertical="center" wrapText="1"/>
    </xf>
    <xf numFmtId="0" fontId="21" fillId="4" borderId="6" xfId="0" applyFont="1" applyFill="1" applyBorder="1" applyAlignment="1">
      <alignment horizontal="left"/>
    </xf>
    <xf numFmtId="0" fontId="18" fillId="4" borderId="22" xfId="0" applyFont="1" applyFill="1" applyBorder="1" applyAlignment="1">
      <alignment horizontal="left"/>
    </xf>
    <xf numFmtId="0" fontId="18" fillId="4" borderId="21" xfId="0" applyFont="1" applyFill="1" applyBorder="1" applyAlignment="1">
      <alignment horizontal="left"/>
    </xf>
    <xf numFmtId="0" fontId="18" fillId="4" borderId="20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left"/>
    </xf>
    <xf numFmtId="0" fontId="26" fillId="2" borderId="4" xfId="0" applyFont="1" applyFill="1" applyBorder="1" applyAlignment="1">
      <alignment horizontal="left" wrapText="1"/>
    </xf>
    <xf numFmtId="0" fontId="18" fillId="4" borderId="6" xfId="0" applyFont="1" applyFill="1" applyBorder="1" applyAlignment="1">
      <alignment vertical="center"/>
    </xf>
    <xf numFmtId="0" fontId="19" fillId="2" borderId="10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horizontal="left" vertical="center" wrapText="1"/>
    </xf>
    <xf numFmtId="0" fontId="19" fillId="2" borderId="23" xfId="0" applyFont="1" applyFill="1" applyBorder="1" applyAlignment="1">
      <alignment horizontal="left" vertical="center" wrapText="1"/>
    </xf>
    <xf numFmtId="0" fontId="18" fillId="3" borderId="17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49" fontId="19" fillId="2" borderId="9" xfId="0" applyNumberFormat="1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3" fontId="18" fillId="3" borderId="17" xfId="0" applyNumberFormat="1" applyFont="1" applyFill="1" applyBorder="1" applyAlignment="1">
      <alignment horizontal="right" vertical="center" wrapText="1"/>
    </xf>
    <xf numFmtId="3" fontId="18" fillId="3" borderId="16" xfId="0" applyNumberFormat="1" applyFont="1" applyFill="1" applyBorder="1" applyAlignment="1">
      <alignment horizontal="right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 wrapText="1"/>
    </xf>
    <xf numFmtId="0" fontId="18" fillId="3" borderId="12" xfId="0" applyFont="1" applyFill="1" applyBorder="1" applyAlignment="1">
      <alignment horizontal="center" vertical="center" wrapText="1"/>
    </xf>
    <xf numFmtId="3" fontId="18" fillId="3" borderId="13" xfId="0" applyNumberFormat="1" applyFont="1" applyFill="1" applyBorder="1" applyAlignment="1">
      <alignment horizontal="right" vertical="center" wrapText="1"/>
    </xf>
    <xf numFmtId="3" fontId="18" fillId="3" borderId="12" xfId="0" applyNumberFormat="1" applyFont="1" applyFill="1" applyBorder="1" applyAlignment="1">
      <alignment horizontal="right" vertical="center" wrapText="1"/>
    </xf>
    <xf numFmtId="0" fontId="42" fillId="10" borderId="40" xfId="0" applyFont="1" applyFill="1" applyBorder="1" applyAlignment="1">
      <alignment horizontal="left"/>
    </xf>
    <xf numFmtId="0" fontId="42" fillId="10" borderId="41" xfId="0" applyFont="1" applyFill="1" applyBorder="1" applyAlignment="1">
      <alignment horizontal="left"/>
    </xf>
    <xf numFmtId="0" fontId="17" fillId="4" borderId="0" xfId="0" applyFont="1" applyFill="1" applyAlignment="1">
      <alignment horizontal="right"/>
    </xf>
  </cellXfs>
  <cellStyles count="4">
    <cellStyle name="Normaallaad" xfId="0" builtinId="0"/>
    <cellStyle name="Normal 2" xfId="3" xr:uid="{E1D695C3-A6B9-4217-B650-577739798B1B}"/>
    <cellStyle name="Normal 3" xfId="1" xr:uid="{A4955321-5597-41AC-9F1F-87E54FDC883D}"/>
    <cellStyle name="Standard_Gesetzlich vorgeschr Angaben" xfId="2" xr:uid="{EFAC3EA9-0F13-403F-96F7-A467A66A27E5}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adri.jagel\Downloads\2025%20F.07%20eelarve%20-%20klubi.xlsx" TargetMode="External"/><Relationship Id="rId1" Type="http://schemas.openxmlformats.org/officeDocument/2006/relationships/externalLinkPath" Target="file:///C:\Users\kadri.jagel\Downloads\2025%20F.07%20eelarve%20-%20klub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7-Eelarve"/>
      <sheetName val="F7-Eelarve lisad"/>
      <sheetName val="F7-Noortetöö eelarve"/>
      <sheetName val="F7- Naiste jalgpalli eelarve"/>
      <sheetName val="Mõisted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E96F7-DED4-48E4-B272-0C9DB7C74498}">
  <dimension ref="A1:J150"/>
  <sheetViews>
    <sheetView zoomScale="115" zoomScaleNormal="115" workbookViewId="0">
      <pane xSplit="1" ySplit="4" topLeftCell="B86" activePane="bottomRight" state="frozen"/>
      <selection pane="bottomRight" activeCell="B62" sqref="B62"/>
      <selection pane="bottomLeft" activeCell="A5" sqref="A5"/>
      <selection pane="topRight" activeCell="B1" sqref="B1"/>
    </sheetView>
  </sheetViews>
  <sheetFormatPr defaultRowHeight="13.9"/>
  <cols>
    <col min="1" max="1" width="51.85546875" style="1" customWidth="1"/>
    <col min="2" max="2" width="7" style="2" customWidth="1"/>
    <col min="3" max="3" width="10.7109375" style="144" customWidth="1"/>
    <col min="4" max="4" width="10.140625" style="144" customWidth="1"/>
    <col min="5" max="5" width="11.5703125" style="144" customWidth="1"/>
    <col min="6" max="6" width="11" style="1" customWidth="1"/>
    <col min="7" max="9" width="11" style="1" bestFit="1" customWidth="1"/>
    <col min="10" max="229" width="8.85546875" style="1"/>
    <col min="230" max="230" width="40" style="1" customWidth="1"/>
    <col min="231" max="231" width="9.42578125" style="1" bestFit="1" customWidth="1"/>
    <col min="232" max="232" width="8.85546875" style="1"/>
    <col min="233" max="233" width="9.42578125" style="1" customWidth="1"/>
    <col min="234" max="234" width="8.85546875" style="1"/>
    <col min="235" max="235" width="10.42578125" style="1" customWidth="1"/>
    <col min="236" max="485" width="8.85546875" style="1"/>
    <col min="486" max="486" width="40" style="1" customWidth="1"/>
    <col min="487" max="487" width="9.42578125" style="1" bestFit="1" customWidth="1"/>
    <col min="488" max="488" width="8.85546875" style="1"/>
    <col min="489" max="489" width="9.42578125" style="1" customWidth="1"/>
    <col min="490" max="490" width="8.85546875" style="1"/>
    <col min="491" max="491" width="10.42578125" style="1" customWidth="1"/>
    <col min="492" max="741" width="8.85546875" style="1"/>
    <col min="742" max="742" width="40" style="1" customWidth="1"/>
    <col min="743" max="743" width="9.42578125" style="1" bestFit="1" customWidth="1"/>
    <col min="744" max="744" width="8.85546875" style="1"/>
    <col min="745" max="745" width="9.42578125" style="1" customWidth="1"/>
    <col min="746" max="746" width="8.85546875" style="1"/>
    <col min="747" max="747" width="10.42578125" style="1" customWidth="1"/>
    <col min="748" max="997" width="8.85546875" style="1"/>
    <col min="998" max="998" width="40" style="1" customWidth="1"/>
    <col min="999" max="999" width="9.42578125" style="1" bestFit="1" customWidth="1"/>
    <col min="1000" max="1000" width="8.85546875" style="1"/>
    <col min="1001" max="1001" width="9.42578125" style="1" customWidth="1"/>
    <col min="1002" max="1002" width="8.85546875" style="1"/>
    <col min="1003" max="1003" width="10.42578125" style="1" customWidth="1"/>
    <col min="1004" max="1253" width="8.85546875" style="1"/>
    <col min="1254" max="1254" width="40" style="1" customWidth="1"/>
    <col min="1255" max="1255" width="9.42578125" style="1" bestFit="1" customWidth="1"/>
    <col min="1256" max="1256" width="8.85546875" style="1"/>
    <col min="1257" max="1257" width="9.42578125" style="1" customWidth="1"/>
    <col min="1258" max="1258" width="8.85546875" style="1"/>
    <col min="1259" max="1259" width="10.42578125" style="1" customWidth="1"/>
    <col min="1260" max="1509" width="8.85546875" style="1"/>
    <col min="1510" max="1510" width="40" style="1" customWidth="1"/>
    <col min="1511" max="1511" width="9.42578125" style="1" bestFit="1" customWidth="1"/>
    <col min="1512" max="1512" width="8.85546875" style="1"/>
    <col min="1513" max="1513" width="9.42578125" style="1" customWidth="1"/>
    <col min="1514" max="1514" width="8.85546875" style="1"/>
    <col min="1515" max="1515" width="10.42578125" style="1" customWidth="1"/>
    <col min="1516" max="1765" width="8.85546875" style="1"/>
    <col min="1766" max="1766" width="40" style="1" customWidth="1"/>
    <col min="1767" max="1767" width="9.42578125" style="1" bestFit="1" customWidth="1"/>
    <col min="1768" max="1768" width="8.85546875" style="1"/>
    <col min="1769" max="1769" width="9.42578125" style="1" customWidth="1"/>
    <col min="1770" max="1770" width="8.85546875" style="1"/>
    <col min="1771" max="1771" width="10.42578125" style="1" customWidth="1"/>
    <col min="1772" max="2021" width="8.85546875" style="1"/>
    <col min="2022" max="2022" width="40" style="1" customWidth="1"/>
    <col min="2023" max="2023" width="9.42578125" style="1" bestFit="1" customWidth="1"/>
    <col min="2024" max="2024" width="8.85546875" style="1"/>
    <col min="2025" max="2025" width="9.42578125" style="1" customWidth="1"/>
    <col min="2026" max="2026" width="8.85546875" style="1"/>
    <col min="2027" max="2027" width="10.42578125" style="1" customWidth="1"/>
    <col min="2028" max="2277" width="8.85546875" style="1"/>
    <col min="2278" max="2278" width="40" style="1" customWidth="1"/>
    <col min="2279" max="2279" width="9.42578125" style="1" bestFit="1" customWidth="1"/>
    <col min="2280" max="2280" width="8.85546875" style="1"/>
    <col min="2281" max="2281" width="9.42578125" style="1" customWidth="1"/>
    <col min="2282" max="2282" width="8.85546875" style="1"/>
    <col min="2283" max="2283" width="10.42578125" style="1" customWidth="1"/>
    <col min="2284" max="2533" width="8.85546875" style="1"/>
    <col min="2534" max="2534" width="40" style="1" customWidth="1"/>
    <col min="2535" max="2535" width="9.42578125" style="1" bestFit="1" customWidth="1"/>
    <col min="2536" max="2536" width="8.85546875" style="1"/>
    <col min="2537" max="2537" width="9.42578125" style="1" customWidth="1"/>
    <col min="2538" max="2538" width="8.85546875" style="1"/>
    <col min="2539" max="2539" width="10.42578125" style="1" customWidth="1"/>
    <col min="2540" max="2789" width="8.85546875" style="1"/>
    <col min="2790" max="2790" width="40" style="1" customWidth="1"/>
    <col min="2791" max="2791" width="9.42578125" style="1" bestFit="1" customWidth="1"/>
    <col min="2792" max="2792" width="8.85546875" style="1"/>
    <col min="2793" max="2793" width="9.42578125" style="1" customWidth="1"/>
    <col min="2794" max="2794" width="8.85546875" style="1"/>
    <col min="2795" max="2795" width="10.42578125" style="1" customWidth="1"/>
    <col min="2796" max="3045" width="8.85546875" style="1"/>
    <col min="3046" max="3046" width="40" style="1" customWidth="1"/>
    <col min="3047" max="3047" width="9.42578125" style="1" bestFit="1" customWidth="1"/>
    <col min="3048" max="3048" width="8.85546875" style="1"/>
    <col min="3049" max="3049" width="9.42578125" style="1" customWidth="1"/>
    <col min="3050" max="3050" width="8.85546875" style="1"/>
    <col min="3051" max="3051" width="10.42578125" style="1" customWidth="1"/>
    <col min="3052" max="3301" width="8.85546875" style="1"/>
    <col min="3302" max="3302" width="40" style="1" customWidth="1"/>
    <col min="3303" max="3303" width="9.42578125" style="1" bestFit="1" customWidth="1"/>
    <col min="3304" max="3304" width="8.85546875" style="1"/>
    <col min="3305" max="3305" width="9.42578125" style="1" customWidth="1"/>
    <col min="3306" max="3306" width="8.85546875" style="1"/>
    <col min="3307" max="3307" width="10.42578125" style="1" customWidth="1"/>
    <col min="3308" max="3557" width="8.85546875" style="1"/>
    <col min="3558" max="3558" width="40" style="1" customWidth="1"/>
    <col min="3559" max="3559" width="9.42578125" style="1" bestFit="1" customWidth="1"/>
    <col min="3560" max="3560" width="8.85546875" style="1"/>
    <col min="3561" max="3561" width="9.42578125" style="1" customWidth="1"/>
    <col min="3562" max="3562" width="8.85546875" style="1"/>
    <col min="3563" max="3563" width="10.42578125" style="1" customWidth="1"/>
    <col min="3564" max="3813" width="8.85546875" style="1"/>
    <col min="3814" max="3814" width="40" style="1" customWidth="1"/>
    <col min="3815" max="3815" width="9.42578125" style="1" bestFit="1" customWidth="1"/>
    <col min="3816" max="3816" width="8.85546875" style="1"/>
    <col min="3817" max="3817" width="9.42578125" style="1" customWidth="1"/>
    <col min="3818" max="3818" width="8.85546875" style="1"/>
    <col min="3819" max="3819" width="10.42578125" style="1" customWidth="1"/>
    <col min="3820" max="4069" width="8.85546875" style="1"/>
    <col min="4070" max="4070" width="40" style="1" customWidth="1"/>
    <col min="4071" max="4071" width="9.42578125" style="1" bestFit="1" customWidth="1"/>
    <col min="4072" max="4072" width="8.85546875" style="1"/>
    <col min="4073" max="4073" width="9.42578125" style="1" customWidth="1"/>
    <col min="4074" max="4074" width="8.85546875" style="1"/>
    <col min="4075" max="4075" width="10.42578125" style="1" customWidth="1"/>
    <col min="4076" max="4325" width="8.85546875" style="1"/>
    <col min="4326" max="4326" width="40" style="1" customWidth="1"/>
    <col min="4327" max="4327" width="9.42578125" style="1" bestFit="1" customWidth="1"/>
    <col min="4328" max="4328" width="8.85546875" style="1"/>
    <col min="4329" max="4329" width="9.42578125" style="1" customWidth="1"/>
    <col min="4330" max="4330" width="8.85546875" style="1"/>
    <col min="4331" max="4331" width="10.42578125" style="1" customWidth="1"/>
    <col min="4332" max="4581" width="8.85546875" style="1"/>
    <col min="4582" max="4582" width="40" style="1" customWidth="1"/>
    <col min="4583" max="4583" width="9.42578125" style="1" bestFit="1" customWidth="1"/>
    <col min="4584" max="4584" width="8.85546875" style="1"/>
    <col min="4585" max="4585" width="9.42578125" style="1" customWidth="1"/>
    <col min="4586" max="4586" width="8.85546875" style="1"/>
    <col min="4587" max="4587" width="10.42578125" style="1" customWidth="1"/>
    <col min="4588" max="4837" width="8.85546875" style="1"/>
    <col min="4838" max="4838" width="40" style="1" customWidth="1"/>
    <col min="4839" max="4839" width="9.42578125" style="1" bestFit="1" customWidth="1"/>
    <col min="4840" max="4840" width="8.85546875" style="1"/>
    <col min="4841" max="4841" width="9.42578125" style="1" customWidth="1"/>
    <col min="4842" max="4842" width="8.85546875" style="1"/>
    <col min="4843" max="4843" width="10.42578125" style="1" customWidth="1"/>
    <col min="4844" max="5093" width="8.85546875" style="1"/>
    <col min="5094" max="5094" width="40" style="1" customWidth="1"/>
    <col min="5095" max="5095" width="9.42578125" style="1" bestFit="1" customWidth="1"/>
    <col min="5096" max="5096" width="8.85546875" style="1"/>
    <col min="5097" max="5097" width="9.42578125" style="1" customWidth="1"/>
    <col min="5098" max="5098" width="8.85546875" style="1"/>
    <col min="5099" max="5099" width="10.42578125" style="1" customWidth="1"/>
    <col min="5100" max="5349" width="8.85546875" style="1"/>
    <col min="5350" max="5350" width="40" style="1" customWidth="1"/>
    <col min="5351" max="5351" width="9.42578125" style="1" bestFit="1" customWidth="1"/>
    <col min="5352" max="5352" width="8.85546875" style="1"/>
    <col min="5353" max="5353" width="9.42578125" style="1" customWidth="1"/>
    <col min="5354" max="5354" width="8.85546875" style="1"/>
    <col min="5355" max="5355" width="10.42578125" style="1" customWidth="1"/>
    <col min="5356" max="5605" width="8.85546875" style="1"/>
    <col min="5606" max="5606" width="40" style="1" customWidth="1"/>
    <col min="5607" max="5607" width="9.42578125" style="1" bestFit="1" customWidth="1"/>
    <col min="5608" max="5608" width="8.85546875" style="1"/>
    <col min="5609" max="5609" width="9.42578125" style="1" customWidth="1"/>
    <col min="5610" max="5610" width="8.85546875" style="1"/>
    <col min="5611" max="5611" width="10.42578125" style="1" customWidth="1"/>
    <col min="5612" max="5861" width="8.85546875" style="1"/>
    <col min="5862" max="5862" width="40" style="1" customWidth="1"/>
    <col min="5863" max="5863" width="9.42578125" style="1" bestFit="1" customWidth="1"/>
    <col min="5864" max="5864" width="8.85546875" style="1"/>
    <col min="5865" max="5865" width="9.42578125" style="1" customWidth="1"/>
    <col min="5866" max="5866" width="8.85546875" style="1"/>
    <col min="5867" max="5867" width="10.42578125" style="1" customWidth="1"/>
    <col min="5868" max="6117" width="8.85546875" style="1"/>
    <col min="6118" max="6118" width="40" style="1" customWidth="1"/>
    <col min="6119" max="6119" width="9.42578125" style="1" bestFit="1" customWidth="1"/>
    <col min="6120" max="6120" width="8.85546875" style="1"/>
    <col min="6121" max="6121" width="9.42578125" style="1" customWidth="1"/>
    <col min="6122" max="6122" width="8.85546875" style="1"/>
    <col min="6123" max="6123" width="10.42578125" style="1" customWidth="1"/>
    <col min="6124" max="6373" width="8.85546875" style="1"/>
    <col min="6374" max="6374" width="40" style="1" customWidth="1"/>
    <col min="6375" max="6375" width="9.42578125" style="1" bestFit="1" customWidth="1"/>
    <col min="6376" max="6376" width="8.85546875" style="1"/>
    <col min="6377" max="6377" width="9.42578125" style="1" customWidth="1"/>
    <col min="6378" max="6378" width="8.85546875" style="1"/>
    <col min="6379" max="6379" width="10.42578125" style="1" customWidth="1"/>
    <col min="6380" max="6629" width="8.85546875" style="1"/>
    <col min="6630" max="6630" width="40" style="1" customWidth="1"/>
    <col min="6631" max="6631" width="9.42578125" style="1" bestFit="1" customWidth="1"/>
    <col min="6632" max="6632" width="8.85546875" style="1"/>
    <col min="6633" max="6633" width="9.42578125" style="1" customWidth="1"/>
    <col min="6634" max="6634" width="8.85546875" style="1"/>
    <col min="6635" max="6635" width="10.42578125" style="1" customWidth="1"/>
    <col min="6636" max="6885" width="8.85546875" style="1"/>
    <col min="6886" max="6886" width="40" style="1" customWidth="1"/>
    <col min="6887" max="6887" width="9.42578125" style="1" bestFit="1" customWidth="1"/>
    <col min="6888" max="6888" width="8.85546875" style="1"/>
    <col min="6889" max="6889" width="9.42578125" style="1" customWidth="1"/>
    <col min="6890" max="6890" width="8.85546875" style="1"/>
    <col min="6891" max="6891" width="10.42578125" style="1" customWidth="1"/>
    <col min="6892" max="7141" width="8.85546875" style="1"/>
    <col min="7142" max="7142" width="40" style="1" customWidth="1"/>
    <col min="7143" max="7143" width="9.42578125" style="1" bestFit="1" customWidth="1"/>
    <col min="7144" max="7144" width="8.85546875" style="1"/>
    <col min="7145" max="7145" width="9.42578125" style="1" customWidth="1"/>
    <col min="7146" max="7146" width="8.85546875" style="1"/>
    <col min="7147" max="7147" width="10.42578125" style="1" customWidth="1"/>
    <col min="7148" max="7397" width="8.85546875" style="1"/>
    <col min="7398" max="7398" width="40" style="1" customWidth="1"/>
    <col min="7399" max="7399" width="9.42578125" style="1" bestFit="1" customWidth="1"/>
    <col min="7400" max="7400" width="8.85546875" style="1"/>
    <col min="7401" max="7401" width="9.42578125" style="1" customWidth="1"/>
    <col min="7402" max="7402" width="8.85546875" style="1"/>
    <col min="7403" max="7403" width="10.42578125" style="1" customWidth="1"/>
    <col min="7404" max="7653" width="8.85546875" style="1"/>
    <col min="7654" max="7654" width="40" style="1" customWidth="1"/>
    <col min="7655" max="7655" width="9.42578125" style="1" bestFit="1" customWidth="1"/>
    <col min="7656" max="7656" width="8.85546875" style="1"/>
    <col min="7657" max="7657" width="9.42578125" style="1" customWidth="1"/>
    <col min="7658" max="7658" width="8.85546875" style="1"/>
    <col min="7659" max="7659" width="10.42578125" style="1" customWidth="1"/>
    <col min="7660" max="7909" width="8.85546875" style="1"/>
    <col min="7910" max="7910" width="40" style="1" customWidth="1"/>
    <col min="7911" max="7911" width="9.42578125" style="1" bestFit="1" customWidth="1"/>
    <col min="7912" max="7912" width="8.85546875" style="1"/>
    <col min="7913" max="7913" width="9.42578125" style="1" customWidth="1"/>
    <col min="7914" max="7914" width="8.85546875" style="1"/>
    <col min="7915" max="7915" width="10.42578125" style="1" customWidth="1"/>
    <col min="7916" max="8165" width="8.85546875" style="1"/>
    <col min="8166" max="8166" width="40" style="1" customWidth="1"/>
    <col min="8167" max="8167" width="9.42578125" style="1" bestFit="1" customWidth="1"/>
    <col min="8168" max="8168" width="8.85546875" style="1"/>
    <col min="8169" max="8169" width="9.42578125" style="1" customWidth="1"/>
    <col min="8170" max="8170" width="8.85546875" style="1"/>
    <col min="8171" max="8171" width="10.42578125" style="1" customWidth="1"/>
    <col min="8172" max="8421" width="8.85546875" style="1"/>
    <col min="8422" max="8422" width="40" style="1" customWidth="1"/>
    <col min="8423" max="8423" width="9.42578125" style="1" bestFit="1" customWidth="1"/>
    <col min="8424" max="8424" width="8.85546875" style="1"/>
    <col min="8425" max="8425" width="9.42578125" style="1" customWidth="1"/>
    <col min="8426" max="8426" width="8.85546875" style="1"/>
    <col min="8427" max="8427" width="10.42578125" style="1" customWidth="1"/>
    <col min="8428" max="8677" width="8.85546875" style="1"/>
    <col min="8678" max="8678" width="40" style="1" customWidth="1"/>
    <col min="8679" max="8679" width="9.42578125" style="1" bestFit="1" customWidth="1"/>
    <col min="8680" max="8680" width="8.85546875" style="1"/>
    <col min="8681" max="8681" width="9.42578125" style="1" customWidth="1"/>
    <col min="8682" max="8682" width="8.85546875" style="1"/>
    <col min="8683" max="8683" width="10.42578125" style="1" customWidth="1"/>
    <col min="8684" max="8933" width="8.85546875" style="1"/>
    <col min="8934" max="8934" width="40" style="1" customWidth="1"/>
    <col min="8935" max="8935" width="9.42578125" style="1" bestFit="1" customWidth="1"/>
    <col min="8936" max="8936" width="8.85546875" style="1"/>
    <col min="8937" max="8937" width="9.42578125" style="1" customWidth="1"/>
    <col min="8938" max="8938" width="8.85546875" style="1"/>
    <col min="8939" max="8939" width="10.42578125" style="1" customWidth="1"/>
    <col min="8940" max="9189" width="8.85546875" style="1"/>
    <col min="9190" max="9190" width="40" style="1" customWidth="1"/>
    <col min="9191" max="9191" width="9.42578125" style="1" bestFit="1" customWidth="1"/>
    <col min="9192" max="9192" width="8.85546875" style="1"/>
    <col min="9193" max="9193" width="9.42578125" style="1" customWidth="1"/>
    <col min="9194" max="9194" width="8.85546875" style="1"/>
    <col min="9195" max="9195" width="10.42578125" style="1" customWidth="1"/>
    <col min="9196" max="9445" width="8.85546875" style="1"/>
    <col min="9446" max="9446" width="40" style="1" customWidth="1"/>
    <col min="9447" max="9447" width="9.42578125" style="1" bestFit="1" customWidth="1"/>
    <col min="9448" max="9448" width="8.85546875" style="1"/>
    <col min="9449" max="9449" width="9.42578125" style="1" customWidth="1"/>
    <col min="9450" max="9450" width="8.85546875" style="1"/>
    <col min="9451" max="9451" width="10.42578125" style="1" customWidth="1"/>
    <col min="9452" max="9701" width="8.85546875" style="1"/>
    <col min="9702" max="9702" width="40" style="1" customWidth="1"/>
    <col min="9703" max="9703" width="9.42578125" style="1" bestFit="1" customWidth="1"/>
    <col min="9704" max="9704" width="8.85546875" style="1"/>
    <col min="9705" max="9705" width="9.42578125" style="1" customWidth="1"/>
    <col min="9706" max="9706" width="8.85546875" style="1"/>
    <col min="9707" max="9707" width="10.42578125" style="1" customWidth="1"/>
    <col min="9708" max="9957" width="8.85546875" style="1"/>
    <col min="9958" max="9958" width="40" style="1" customWidth="1"/>
    <col min="9959" max="9959" width="9.42578125" style="1" bestFit="1" customWidth="1"/>
    <col min="9960" max="9960" width="8.85546875" style="1"/>
    <col min="9961" max="9961" width="9.42578125" style="1" customWidth="1"/>
    <col min="9962" max="9962" width="8.85546875" style="1"/>
    <col min="9963" max="9963" width="10.42578125" style="1" customWidth="1"/>
    <col min="9964" max="10213" width="8.85546875" style="1"/>
    <col min="10214" max="10214" width="40" style="1" customWidth="1"/>
    <col min="10215" max="10215" width="9.42578125" style="1" bestFit="1" customWidth="1"/>
    <col min="10216" max="10216" width="8.85546875" style="1"/>
    <col min="10217" max="10217" width="9.42578125" style="1" customWidth="1"/>
    <col min="10218" max="10218" width="8.85546875" style="1"/>
    <col min="10219" max="10219" width="10.42578125" style="1" customWidth="1"/>
    <col min="10220" max="10469" width="8.85546875" style="1"/>
    <col min="10470" max="10470" width="40" style="1" customWidth="1"/>
    <col min="10471" max="10471" width="9.42578125" style="1" bestFit="1" customWidth="1"/>
    <col min="10472" max="10472" width="8.85546875" style="1"/>
    <col min="10473" max="10473" width="9.42578125" style="1" customWidth="1"/>
    <col min="10474" max="10474" width="8.85546875" style="1"/>
    <col min="10475" max="10475" width="10.42578125" style="1" customWidth="1"/>
    <col min="10476" max="10725" width="8.85546875" style="1"/>
    <col min="10726" max="10726" width="40" style="1" customWidth="1"/>
    <col min="10727" max="10727" width="9.42578125" style="1" bestFit="1" customWidth="1"/>
    <col min="10728" max="10728" width="8.85546875" style="1"/>
    <col min="10729" max="10729" width="9.42578125" style="1" customWidth="1"/>
    <col min="10730" max="10730" width="8.85546875" style="1"/>
    <col min="10731" max="10731" width="10.42578125" style="1" customWidth="1"/>
    <col min="10732" max="10981" width="8.85546875" style="1"/>
    <col min="10982" max="10982" width="40" style="1" customWidth="1"/>
    <col min="10983" max="10983" width="9.42578125" style="1" bestFit="1" customWidth="1"/>
    <col min="10984" max="10984" width="8.85546875" style="1"/>
    <col min="10985" max="10985" width="9.42578125" style="1" customWidth="1"/>
    <col min="10986" max="10986" width="8.85546875" style="1"/>
    <col min="10987" max="10987" width="10.42578125" style="1" customWidth="1"/>
    <col min="10988" max="11237" width="8.85546875" style="1"/>
    <col min="11238" max="11238" width="40" style="1" customWidth="1"/>
    <col min="11239" max="11239" width="9.42578125" style="1" bestFit="1" customWidth="1"/>
    <col min="11240" max="11240" width="8.85546875" style="1"/>
    <col min="11241" max="11241" width="9.42578125" style="1" customWidth="1"/>
    <col min="11242" max="11242" width="8.85546875" style="1"/>
    <col min="11243" max="11243" width="10.42578125" style="1" customWidth="1"/>
    <col min="11244" max="11493" width="8.85546875" style="1"/>
    <col min="11494" max="11494" width="40" style="1" customWidth="1"/>
    <col min="11495" max="11495" width="9.42578125" style="1" bestFit="1" customWidth="1"/>
    <col min="11496" max="11496" width="8.85546875" style="1"/>
    <col min="11497" max="11497" width="9.42578125" style="1" customWidth="1"/>
    <col min="11498" max="11498" width="8.85546875" style="1"/>
    <col min="11499" max="11499" width="10.42578125" style="1" customWidth="1"/>
    <col min="11500" max="11749" width="8.85546875" style="1"/>
    <col min="11750" max="11750" width="40" style="1" customWidth="1"/>
    <col min="11751" max="11751" width="9.42578125" style="1" bestFit="1" customWidth="1"/>
    <col min="11752" max="11752" width="8.85546875" style="1"/>
    <col min="11753" max="11753" width="9.42578125" style="1" customWidth="1"/>
    <col min="11754" max="11754" width="8.85546875" style="1"/>
    <col min="11755" max="11755" width="10.42578125" style="1" customWidth="1"/>
    <col min="11756" max="12005" width="8.85546875" style="1"/>
    <col min="12006" max="12006" width="40" style="1" customWidth="1"/>
    <col min="12007" max="12007" width="9.42578125" style="1" bestFit="1" customWidth="1"/>
    <col min="12008" max="12008" width="8.85546875" style="1"/>
    <col min="12009" max="12009" width="9.42578125" style="1" customWidth="1"/>
    <col min="12010" max="12010" width="8.85546875" style="1"/>
    <col min="12011" max="12011" width="10.42578125" style="1" customWidth="1"/>
    <col min="12012" max="12261" width="8.85546875" style="1"/>
    <col min="12262" max="12262" width="40" style="1" customWidth="1"/>
    <col min="12263" max="12263" width="9.42578125" style="1" bestFit="1" customWidth="1"/>
    <col min="12264" max="12264" width="8.85546875" style="1"/>
    <col min="12265" max="12265" width="9.42578125" style="1" customWidth="1"/>
    <col min="12266" max="12266" width="8.85546875" style="1"/>
    <col min="12267" max="12267" width="10.42578125" style="1" customWidth="1"/>
    <col min="12268" max="12517" width="8.85546875" style="1"/>
    <col min="12518" max="12518" width="40" style="1" customWidth="1"/>
    <col min="12519" max="12519" width="9.42578125" style="1" bestFit="1" customWidth="1"/>
    <col min="12520" max="12520" width="8.85546875" style="1"/>
    <col min="12521" max="12521" width="9.42578125" style="1" customWidth="1"/>
    <col min="12522" max="12522" width="8.85546875" style="1"/>
    <col min="12523" max="12523" width="10.42578125" style="1" customWidth="1"/>
    <col min="12524" max="12773" width="8.85546875" style="1"/>
    <col min="12774" max="12774" width="40" style="1" customWidth="1"/>
    <col min="12775" max="12775" width="9.42578125" style="1" bestFit="1" customWidth="1"/>
    <col min="12776" max="12776" width="8.85546875" style="1"/>
    <col min="12777" max="12777" width="9.42578125" style="1" customWidth="1"/>
    <col min="12778" max="12778" width="8.85546875" style="1"/>
    <col min="12779" max="12779" width="10.42578125" style="1" customWidth="1"/>
    <col min="12780" max="13029" width="8.85546875" style="1"/>
    <col min="13030" max="13030" width="40" style="1" customWidth="1"/>
    <col min="13031" max="13031" width="9.42578125" style="1" bestFit="1" customWidth="1"/>
    <col min="13032" max="13032" width="8.85546875" style="1"/>
    <col min="13033" max="13033" width="9.42578125" style="1" customWidth="1"/>
    <col min="13034" max="13034" width="8.85546875" style="1"/>
    <col min="13035" max="13035" width="10.42578125" style="1" customWidth="1"/>
    <col min="13036" max="13285" width="8.85546875" style="1"/>
    <col min="13286" max="13286" width="40" style="1" customWidth="1"/>
    <col min="13287" max="13287" width="9.42578125" style="1" bestFit="1" customWidth="1"/>
    <col min="13288" max="13288" width="8.85546875" style="1"/>
    <col min="13289" max="13289" width="9.42578125" style="1" customWidth="1"/>
    <col min="13290" max="13290" width="8.85546875" style="1"/>
    <col min="13291" max="13291" width="10.42578125" style="1" customWidth="1"/>
    <col min="13292" max="13541" width="8.85546875" style="1"/>
    <col min="13542" max="13542" width="40" style="1" customWidth="1"/>
    <col min="13543" max="13543" width="9.42578125" style="1" bestFit="1" customWidth="1"/>
    <col min="13544" max="13544" width="8.85546875" style="1"/>
    <col min="13545" max="13545" width="9.42578125" style="1" customWidth="1"/>
    <col min="13546" max="13546" width="8.85546875" style="1"/>
    <col min="13547" max="13547" width="10.42578125" style="1" customWidth="1"/>
    <col min="13548" max="13797" width="8.85546875" style="1"/>
    <col min="13798" max="13798" width="40" style="1" customWidth="1"/>
    <col min="13799" max="13799" width="9.42578125" style="1" bestFit="1" customWidth="1"/>
    <col min="13800" max="13800" width="8.85546875" style="1"/>
    <col min="13801" max="13801" width="9.42578125" style="1" customWidth="1"/>
    <col min="13802" max="13802" width="8.85546875" style="1"/>
    <col min="13803" max="13803" width="10.42578125" style="1" customWidth="1"/>
    <col min="13804" max="14053" width="8.85546875" style="1"/>
    <col min="14054" max="14054" width="40" style="1" customWidth="1"/>
    <col min="14055" max="14055" width="9.42578125" style="1" bestFit="1" customWidth="1"/>
    <col min="14056" max="14056" width="8.85546875" style="1"/>
    <col min="14057" max="14057" width="9.42578125" style="1" customWidth="1"/>
    <col min="14058" max="14058" width="8.85546875" style="1"/>
    <col min="14059" max="14059" width="10.42578125" style="1" customWidth="1"/>
    <col min="14060" max="14309" width="8.85546875" style="1"/>
    <col min="14310" max="14310" width="40" style="1" customWidth="1"/>
    <col min="14311" max="14311" width="9.42578125" style="1" bestFit="1" customWidth="1"/>
    <col min="14312" max="14312" width="8.85546875" style="1"/>
    <col min="14313" max="14313" width="9.42578125" style="1" customWidth="1"/>
    <col min="14314" max="14314" width="8.85546875" style="1"/>
    <col min="14315" max="14315" width="10.42578125" style="1" customWidth="1"/>
    <col min="14316" max="14565" width="8.85546875" style="1"/>
    <col min="14566" max="14566" width="40" style="1" customWidth="1"/>
    <col min="14567" max="14567" width="9.42578125" style="1" bestFit="1" customWidth="1"/>
    <col min="14568" max="14568" width="8.85546875" style="1"/>
    <col min="14569" max="14569" width="9.42578125" style="1" customWidth="1"/>
    <col min="14570" max="14570" width="8.85546875" style="1"/>
    <col min="14571" max="14571" width="10.42578125" style="1" customWidth="1"/>
    <col min="14572" max="14821" width="8.85546875" style="1"/>
    <col min="14822" max="14822" width="40" style="1" customWidth="1"/>
    <col min="14823" max="14823" width="9.42578125" style="1" bestFit="1" customWidth="1"/>
    <col min="14824" max="14824" width="8.85546875" style="1"/>
    <col min="14825" max="14825" width="9.42578125" style="1" customWidth="1"/>
    <col min="14826" max="14826" width="8.85546875" style="1"/>
    <col min="14827" max="14827" width="10.42578125" style="1" customWidth="1"/>
    <col min="14828" max="15077" width="8.85546875" style="1"/>
    <col min="15078" max="15078" width="40" style="1" customWidth="1"/>
    <col min="15079" max="15079" width="9.42578125" style="1" bestFit="1" customWidth="1"/>
    <col min="15080" max="15080" width="8.85546875" style="1"/>
    <col min="15081" max="15081" width="9.42578125" style="1" customWidth="1"/>
    <col min="15082" max="15082" width="8.85546875" style="1"/>
    <col min="15083" max="15083" width="10.42578125" style="1" customWidth="1"/>
    <col min="15084" max="15333" width="8.85546875" style="1"/>
    <col min="15334" max="15334" width="40" style="1" customWidth="1"/>
    <col min="15335" max="15335" width="9.42578125" style="1" bestFit="1" customWidth="1"/>
    <col min="15336" max="15336" width="8.85546875" style="1"/>
    <col min="15337" max="15337" width="9.42578125" style="1" customWidth="1"/>
    <col min="15338" max="15338" width="8.85546875" style="1"/>
    <col min="15339" max="15339" width="10.42578125" style="1" customWidth="1"/>
    <col min="15340" max="15589" width="8.85546875" style="1"/>
    <col min="15590" max="15590" width="40" style="1" customWidth="1"/>
    <col min="15591" max="15591" width="9.42578125" style="1" bestFit="1" customWidth="1"/>
    <col min="15592" max="15592" width="8.85546875" style="1"/>
    <col min="15593" max="15593" width="9.42578125" style="1" customWidth="1"/>
    <col min="15594" max="15594" width="8.85546875" style="1"/>
    <col min="15595" max="15595" width="10.42578125" style="1" customWidth="1"/>
    <col min="15596" max="15845" width="8.85546875" style="1"/>
    <col min="15846" max="15846" width="40" style="1" customWidth="1"/>
    <col min="15847" max="15847" width="9.42578125" style="1" bestFit="1" customWidth="1"/>
    <col min="15848" max="15848" width="8.85546875" style="1"/>
    <col min="15849" max="15849" width="9.42578125" style="1" customWidth="1"/>
    <col min="15850" max="15850" width="8.85546875" style="1"/>
    <col min="15851" max="15851" width="10.42578125" style="1" customWidth="1"/>
    <col min="15852" max="16101" width="8.85546875" style="1"/>
    <col min="16102" max="16102" width="40" style="1" customWidth="1"/>
    <col min="16103" max="16103" width="9.42578125" style="1" bestFit="1" customWidth="1"/>
    <col min="16104" max="16104" width="8.85546875" style="1"/>
    <col min="16105" max="16105" width="9.42578125" style="1" customWidth="1"/>
    <col min="16106" max="16106" width="8.85546875" style="1"/>
    <col min="16107" max="16107" width="10.42578125" style="1" customWidth="1"/>
    <col min="16108" max="16359" width="8.85546875" style="1"/>
    <col min="16360" max="16384" width="8.85546875" style="1" customWidth="1"/>
  </cols>
  <sheetData>
    <row r="1" spans="1:10" ht="22.9">
      <c r="A1" s="164" t="s">
        <v>0</v>
      </c>
      <c r="B1" s="165"/>
    </row>
    <row r="2" spans="1:10" ht="14.45" thickBot="1">
      <c r="A2" s="235" t="s">
        <v>1</v>
      </c>
      <c r="B2" s="235"/>
      <c r="C2" s="235"/>
      <c r="D2" s="235"/>
      <c r="E2" s="143"/>
    </row>
    <row r="3" spans="1:10">
      <c r="A3" s="235"/>
      <c r="B3" s="235"/>
      <c r="C3" s="235"/>
      <c r="D3" s="235"/>
      <c r="E3" s="143"/>
      <c r="F3" s="195" t="s">
        <v>2</v>
      </c>
      <c r="G3" s="236" t="s">
        <v>3</v>
      </c>
      <c r="H3" s="237"/>
      <c r="I3" s="238"/>
    </row>
    <row r="4" spans="1:10" s="4" customFormat="1" ht="27.75" customHeight="1">
      <c r="A4" s="60" t="s">
        <v>4</v>
      </c>
      <c r="B4" s="61" t="s">
        <v>5</v>
      </c>
      <c r="C4" s="145" t="s">
        <v>6</v>
      </c>
      <c r="D4" s="145" t="s">
        <v>7</v>
      </c>
      <c r="E4" s="145" t="s">
        <v>8</v>
      </c>
      <c r="F4" s="196" t="s">
        <v>9</v>
      </c>
      <c r="G4" s="197" t="s">
        <v>10</v>
      </c>
      <c r="H4" s="198" t="s">
        <v>11</v>
      </c>
      <c r="I4" s="199" t="s">
        <v>12</v>
      </c>
      <c r="J4" s="200"/>
    </row>
    <row r="5" spans="1:10" ht="21.75" customHeight="1" thickBot="1">
      <c r="A5" s="211" t="s">
        <v>13</v>
      </c>
      <c r="B5" s="212"/>
      <c r="C5" s="213"/>
      <c r="D5" s="213"/>
      <c r="E5" s="213"/>
      <c r="F5" s="214"/>
      <c r="G5" s="201">
        <v>45777</v>
      </c>
      <c r="H5" s="202">
        <v>45868</v>
      </c>
      <c r="I5" s="203">
        <v>45960</v>
      </c>
    </row>
    <row r="6" spans="1:10" s="64" customFormat="1" ht="15.6">
      <c r="A6" s="62" t="s">
        <v>14</v>
      </c>
      <c r="B6" s="63"/>
      <c r="C6" s="147">
        <f>'F7-Klubi eelarve'!C6+'F7-Kooli eelarve'!C6</f>
        <v>0</v>
      </c>
      <c r="D6" s="147">
        <f>'F7-Klubi eelarve'!D6+'F7-Kooli eelarve'!D6</f>
        <v>0</v>
      </c>
      <c r="E6" s="147">
        <f>'F7-Klubi eelarve'!E6+'F7-Kooli eelarve'!E6</f>
        <v>0</v>
      </c>
      <c r="F6" s="147">
        <f>'F7-Klubi eelarve'!F6+'F7-Kooli eelarve'!F6</f>
        <v>0</v>
      </c>
      <c r="G6" s="204">
        <v>0</v>
      </c>
      <c r="H6" s="204">
        <v>0</v>
      </c>
      <c r="I6" s="204">
        <v>0</v>
      </c>
    </row>
    <row r="7" spans="1:10" s="64" customFormat="1" ht="15.6">
      <c r="A7" s="62" t="s">
        <v>15</v>
      </c>
      <c r="B7" s="63"/>
      <c r="C7" s="147">
        <f>'F7-Klubi eelarve'!C7+'F7-Kooli eelarve'!C7</f>
        <v>0</v>
      </c>
      <c r="D7" s="147">
        <f>'F7-Klubi eelarve'!D7+'F7-Kooli eelarve'!D7</f>
        <v>0</v>
      </c>
      <c r="E7" s="147">
        <f>'F7-Klubi eelarve'!E7+'F7-Kooli eelarve'!E7</f>
        <v>0</v>
      </c>
      <c r="F7" s="147">
        <f>'F7-Klubi eelarve'!F7+'F7-Kooli eelarve'!F7</f>
        <v>0</v>
      </c>
      <c r="G7" s="204">
        <f>SUM(G8+G12+G16+G23+G24)</f>
        <v>0</v>
      </c>
      <c r="H7" s="204">
        <f t="shared" ref="H7:I7" si="0">SUM(H8+H12+H16+H23+H24)</f>
        <v>0</v>
      </c>
      <c r="I7" s="204">
        <f t="shared" si="0"/>
        <v>0</v>
      </c>
    </row>
    <row r="8" spans="1:10">
      <c r="A8" s="65" t="s">
        <v>16</v>
      </c>
      <c r="B8" s="66"/>
      <c r="C8" s="148">
        <f>'F7-Klubi eelarve'!C8+'F7-Kooli eelarve'!C8</f>
        <v>0</v>
      </c>
      <c r="D8" s="148">
        <f>'F7-Klubi eelarve'!D8+'F7-Kooli eelarve'!D8</f>
        <v>0</v>
      </c>
      <c r="E8" s="148">
        <f>'F7-Klubi eelarve'!E8+'F7-Kooli eelarve'!E8</f>
        <v>0</v>
      </c>
      <c r="F8" s="148">
        <f>'F7-Klubi eelarve'!F8+'F7-Kooli eelarve'!F8</f>
        <v>0</v>
      </c>
      <c r="G8" s="205"/>
      <c r="H8" s="205"/>
      <c r="I8" s="205"/>
    </row>
    <row r="9" spans="1:10">
      <c r="A9" s="67" t="s">
        <v>17</v>
      </c>
      <c r="B9" s="68"/>
      <c r="C9" s="149">
        <f>'F7-Klubi eelarve'!C9+'F7-Kooli eelarve'!C9</f>
        <v>0</v>
      </c>
      <c r="D9" s="149">
        <f>'F7-Klubi eelarve'!D9+'F7-Kooli eelarve'!D9</f>
        <v>0</v>
      </c>
      <c r="E9" s="149">
        <f>'F7-Klubi eelarve'!E9+'F7-Kooli eelarve'!E9</f>
        <v>0</v>
      </c>
      <c r="F9" s="149">
        <f>'F7-Klubi eelarve'!F9+'F7-Kooli eelarve'!F9</f>
        <v>0</v>
      </c>
      <c r="G9" s="205"/>
      <c r="H9" s="205"/>
      <c r="I9" s="205"/>
    </row>
    <row r="10" spans="1:10">
      <c r="A10" s="67" t="s">
        <v>18</v>
      </c>
      <c r="B10" s="68"/>
      <c r="C10" s="149">
        <f>'F7-Klubi eelarve'!C10+'F7-Kooli eelarve'!C10</f>
        <v>0</v>
      </c>
      <c r="D10" s="149">
        <f>'F7-Klubi eelarve'!D10+'F7-Kooli eelarve'!D10</f>
        <v>0</v>
      </c>
      <c r="E10" s="149">
        <f>'F7-Klubi eelarve'!E10+'F7-Kooli eelarve'!E10</f>
        <v>0</v>
      </c>
      <c r="F10" s="149">
        <f>'F7-Klubi eelarve'!F10+'F7-Kooli eelarve'!F10</f>
        <v>0</v>
      </c>
      <c r="G10" s="205"/>
      <c r="H10" s="205"/>
      <c r="I10" s="205"/>
    </row>
    <row r="11" spans="1:10">
      <c r="A11" s="67" t="s">
        <v>19</v>
      </c>
      <c r="B11" s="68"/>
      <c r="C11" s="149">
        <f>'F7-Klubi eelarve'!C11+'F7-Kooli eelarve'!C11</f>
        <v>0</v>
      </c>
      <c r="D11" s="149">
        <f>'F7-Klubi eelarve'!D11+'F7-Kooli eelarve'!D11</f>
        <v>0</v>
      </c>
      <c r="E11" s="149">
        <f>'F7-Klubi eelarve'!E11+'F7-Kooli eelarve'!E11</f>
        <v>0</v>
      </c>
      <c r="F11" s="149">
        <f>'F7-Klubi eelarve'!F11+'F7-Kooli eelarve'!F11</f>
        <v>0</v>
      </c>
      <c r="G11" s="205"/>
      <c r="H11" s="205"/>
      <c r="I11" s="205"/>
    </row>
    <row r="12" spans="1:10">
      <c r="A12" s="65" t="s">
        <v>20</v>
      </c>
      <c r="B12" s="66"/>
      <c r="C12" s="148">
        <f>'F7-Klubi eelarve'!C12+'F7-Kooli eelarve'!C12</f>
        <v>0</v>
      </c>
      <c r="D12" s="148">
        <f>'F7-Klubi eelarve'!D12+'F7-Kooli eelarve'!D12</f>
        <v>0</v>
      </c>
      <c r="E12" s="148">
        <f>'F7-Klubi eelarve'!E12+'F7-Kooli eelarve'!E12</f>
        <v>0</v>
      </c>
      <c r="F12" s="148">
        <f>'F7-Klubi eelarve'!F12+'F7-Kooli eelarve'!F12</f>
        <v>0</v>
      </c>
      <c r="G12" s="205">
        <v>0</v>
      </c>
      <c r="H12" s="205">
        <v>0</v>
      </c>
      <c r="I12" s="205">
        <v>0</v>
      </c>
    </row>
    <row r="13" spans="1:10">
      <c r="A13" s="67" t="s">
        <v>21</v>
      </c>
      <c r="B13" s="68"/>
      <c r="C13" s="150">
        <f>'F7-Klubi eelarve'!C13+'F7-Kooli eelarve'!C13</f>
        <v>0</v>
      </c>
      <c r="D13" s="150">
        <f>'F7-Klubi eelarve'!D13+'F7-Kooli eelarve'!D13</f>
        <v>0</v>
      </c>
      <c r="E13" s="150">
        <f>'F7-Klubi eelarve'!E13+'F7-Kooli eelarve'!E13</f>
        <v>0</v>
      </c>
      <c r="F13" s="150">
        <f>'F7-Klubi eelarve'!F13+'F7-Kooli eelarve'!F13</f>
        <v>0</v>
      </c>
      <c r="G13" s="205"/>
      <c r="H13" s="205"/>
      <c r="I13" s="205"/>
    </row>
    <row r="14" spans="1:10">
      <c r="A14" s="67" t="s">
        <v>22</v>
      </c>
      <c r="B14" s="68"/>
      <c r="C14" s="150">
        <f>'F7-Klubi eelarve'!C14+'F7-Kooli eelarve'!C14</f>
        <v>0</v>
      </c>
      <c r="D14" s="150">
        <f>'F7-Klubi eelarve'!D14+'F7-Kooli eelarve'!D14</f>
        <v>0</v>
      </c>
      <c r="E14" s="150">
        <f>'F7-Klubi eelarve'!E14+'F7-Kooli eelarve'!E14</f>
        <v>0</v>
      </c>
      <c r="F14" s="150">
        <f>'F7-Klubi eelarve'!F14+'F7-Kooli eelarve'!F14</f>
        <v>0</v>
      </c>
      <c r="G14" s="205"/>
      <c r="H14" s="205"/>
      <c r="I14" s="205"/>
    </row>
    <row r="15" spans="1:10">
      <c r="A15" s="67" t="s">
        <v>23</v>
      </c>
      <c r="B15" s="68"/>
      <c r="C15" s="150">
        <f>'F7-Klubi eelarve'!C15+'F7-Kooli eelarve'!C15</f>
        <v>0</v>
      </c>
      <c r="D15" s="150">
        <f>'F7-Klubi eelarve'!D15+'F7-Kooli eelarve'!D15</f>
        <v>0</v>
      </c>
      <c r="E15" s="150">
        <f>'F7-Klubi eelarve'!E15+'F7-Kooli eelarve'!E15</f>
        <v>0</v>
      </c>
      <c r="F15" s="150">
        <f>'F7-Klubi eelarve'!F15+'F7-Kooli eelarve'!F15</f>
        <v>0</v>
      </c>
      <c r="G15" s="205"/>
      <c r="H15" s="205"/>
      <c r="I15" s="205"/>
    </row>
    <row r="16" spans="1:10">
      <c r="A16" s="65" t="s">
        <v>24</v>
      </c>
      <c r="B16" s="66"/>
      <c r="C16" s="152">
        <f>'F7-Klubi eelarve'!C16+'F7-Kooli eelarve'!C16</f>
        <v>0</v>
      </c>
      <c r="D16" s="152">
        <f>'F7-Klubi eelarve'!D16+'F7-Kooli eelarve'!D16</f>
        <v>0</v>
      </c>
      <c r="E16" s="152">
        <f>'F7-Klubi eelarve'!E16+'F7-Kooli eelarve'!E16</f>
        <v>0</v>
      </c>
      <c r="F16" s="152">
        <f>'F7-Klubi eelarve'!F16+'F7-Kooli eelarve'!F16</f>
        <v>0</v>
      </c>
      <c r="G16" s="205">
        <v>0</v>
      </c>
      <c r="H16" s="205">
        <v>0</v>
      </c>
      <c r="I16" s="205">
        <v>0</v>
      </c>
    </row>
    <row r="17" spans="1:9">
      <c r="A17" s="67" t="s">
        <v>25</v>
      </c>
      <c r="B17" s="68"/>
      <c r="C17" s="150">
        <f>'F7-Klubi eelarve'!C17+'F7-Kooli eelarve'!C17</f>
        <v>0</v>
      </c>
      <c r="D17" s="151">
        <f>'F7-Klubi eelarve'!D17+'F7-Kooli eelarve'!D17</f>
        <v>0</v>
      </c>
      <c r="E17" s="151">
        <f>'F7-Klubi eelarve'!E17+'F7-Kooli eelarve'!E17</f>
        <v>0</v>
      </c>
      <c r="F17" s="151">
        <f>'F7-Klubi eelarve'!F17+'F7-Kooli eelarve'!F17</f>
        <v>0</v>
      </c>
      <c r="G17" s="205"/>
      <c r="H17" s="205"/>
      <c r="I17" s="205"/>
    </row>
    <row r="18" spans="1:9">
      <c r="A18" s="67" t="s">
        <v>26</v>
      </c>
      <c r="B18" s="68"/>
      <c r="C18" s="150">
        <f>'F7-Klubi eelarve'!C18+'F7-Kooli eelarve'!C18</f>
        <v>0</v>
      </c>
      <c r="D18" s="151">
        <f>'F7-Klubi eelarve'!D18+'F7-Kooli eelarve'!D18</f>
        <v>0</v>
      </c>
      <c r="E18" s="151">
        <f>'F7-Klubi eelarve'!E18+'F7-Kooli eelarve'!E18</f>
        <v>0</v>
      </c>
      <c r="F18" s="151">
        <f>'F7-Klubi eelarve'!F18+'F7-Kooli eelarve'!F18</f>
        <v>0</v>
      </c>
      <c r="G18" s="205"/>
      <c r="H18" s="205"/>
      <c r="I18" s="205"/>
    </row>
    <row r="19" spans="1:9">
      <c r="A19" s="67" t="s">
        <v>27</v>
      </c>
      <c r="B19" s="68"/>
      <c r="C19" s="150">
        <f>'F7-Klubi eelarve'!C19+'F7-Kooli eelarve'!C19</f>
        <v>0</v>
      </c>
      <c r="D19" s="151">
        <f>'F7-Klubi eelarve'!D19+'F7-Kooli eelarve'!D19</f>
        <v>0</v>
      </c>
      <c r="E19" s="151">
        <f>'F7-Klubi eelarve'!E19+'F7-Kooli eelarve'!E19</f>
        <v>0</v>
      </c>
      <c r="F19" s="151">
        <f>'F7-Klubi eelarve'!F19+'F7-Kooli eelarve'!F19</f>
        <v>0</v>
      </c>
      <c r="G19" s="205"/>
      <c r="H19" s="205"/>
      <c r="I19" s="205"/>
    </row>
    <row r="20" spans="1:9">
      <c r="A20" s="67" t="s">
        <v>28</v>
      </c>
      <c r="B20" s="68"/>
      <c r="C20" s="150">
        <f>'F7-Klubi eelarve'!C20+'F7-Kooli eelarve'!C20</f>
        <v>0</v>
      </c>
      <c r="D20" s="151">
        <f>'F7-Klubi eelarve'!D20+'F7-Kooli eelarve'!D20</f>
        <v>0</v>
      </c>
      <c r="E20" s="151">
        <f>'F7-Klubi eelarve'!E20+'F7-Kooli eelarve'!E20</f>
        <v>0</v>
      </c>
      <c r="F20" s="151">
        <f>'F7-Klubi eelarve'!F20+'F7-Kooli eelarve'!F20</f>
        <v>0</v>
      </c>
      <c r="G20" s="205"/>
      <c r="H20" s="205"/>
      <c r="I20" s="205"/>
    </row>
    <row r="21" spans="1:9">
      <c r="A21" s="67" t="s">
        <v>29</v>
      </c>
      <c r="B21" s="68"/>
      <c r="C21" s="150">
        <f>'F7-Klubi eelarve'!C21+'F7-Kooli eelarve'!C21</f>
        <v>0</v>
      </c>
      <c r="D21" s="151">
        <f>'F7-Klubi eelarve'!D21+'F7-Kooli eelarve'!D21</f>
        <v>0</v>
      </c>
      <c r="E21" s="151">
        <f>'F7-Klubi eelarve'!E21+'F7-Kooli eelarve'!E21</f>
        <v>0</v>
      </c>
      <c r="F21" s="151">
        <f>'F7-Klubi eelarve'!F21+'F7-Kooli eelarve'!F21</f>
        <v>0</v>
      </c>
      <c r="G21" s="205"/>
      <c r="H21" s="205"/>
      <c r="I21" s="205"/>
    </row>
    <row r="22" spans="1:9">
      <c r="A22" s="67" t="s">
        <v>30</v>
      </c>
      <c r="B22" s="68"/>
      <c r="C22" s="150">
        <f>'F7-Klubi eelarve'!C22+'F7-Kooli eelarve'!C22</f>
        <v>0</v>
      </c>
      <c r="D22" s="151">
        <f>'F7-Klubi eelarve'!D22+'F7-Kooli eelarve'!D22</f>
        <v>0</v>
      </c>
      <c r="E22" s="151">
        <f>'F7-Klubi eelarve'!E22+'F7-Kooli eelarve'!E22</f>
        <v>0</v>
      </c>
      <c r="F22" s="151">
        <f>'F7-Klubi eelarve'!F22+'F7-Kooli eelarve'!F22</f>
        <v>0</v>
      </c>
      <c r="G22" s="205"/>
      <c r="H22" s="205"/>
      <c r="I22" s="205"/>
    </row>
    <row r="23" spans="1:9">
      <c r="A23" s="65" t="s">
        <v>31</v>
      </c>
      <c r="B23" s="66">
        <v>1</v>
      </c>
      <c r="C23" s="152">
        <f>'F7-Klubi eelarve'!C23+'F7-Kooli eelarve'!C23</f>
        <v>0</v>
      </c>
      <c r="D23" s="152">
        <f>'F7-Klubi eelarve'!D23+'F7-Kooli eelarve'!D23</f>
        <v>0</v>
      </c>
      <c r="E23" s="152">
        <f>'F7-Klubi eelarve'!E23+'F7-Kooli eelarve'!E23</f>
        <v>0</v>
      </c>
      <c r="F23" s="152">
        <f>'F7-Klubi eelarve'!F23+'F7-Kooli eelarve'!F23</f>
        <v>0</v>
      </c>
      <c r="G23" s="205">
        <v>0</v>
      </c>
      <c r="H23" s="205">
        <v>0</v>
      </c>
      <c r="I23" s="205">
        <v>0</v>
      </c>
    </row>
    <row r="24" spans="1:9">
      <c r="A24" s="65" t="s">
        <v>32</v>
      </c>
      <c r="B24" s="66">
        <v>1</v>
      </c>
      <c r="C24" s="152">
        <f>'F7-Klubi eelarve'!C24+'F7-Kooli eelarve'!C24</f>
        <v>0</v>
      </c>
      <c r="D24" s="152">
        <f>'F7-Klubi eelarve'!D24+'F7-Kooli eelarve'!D24</f>
        <v>0</v>
      </c>
      <c r="E24" s="152">
        <f>'F7-Klubi eelarve'!E24+'F7-Kooli eelarve'!E24</f>
        <v>0</v>
      </c>
      <c r="F24" s="152">
        <f>'F7-Klubi eelarve'!F24+'F7-Kooli eelarve'!F24</f>
        <v>0</v>
      </c>
      <c r="G24" s="205">
        <v>0</v>
      </c>
      <c r="H24" s="205">
        <v>0</v>
      </c>
      <c r="I24" s="205">
        <v>0</v>
      </c>
    </row>
    <row r="25" spans="1:9" s="64" customFormat="1" ht="15.6">
      <c r="A25" s="69" t="s">
        <v>33</v>
      </c>
      <c r="B25" s="70"/>
      <c r="C25" s="147">
        <f>'F7-Klubi eelarve'!C25+'F7-Kooli eelarve'!C25</f>
        <v>0</v>
      </c>
      <c r="D25" s="147">
        <f>'F7-Klubi eelarve'!D25+'F7-Kooli eelarve'!D25</f>
        <v>0</v>
      </c>
      <c r="E25" s="147">
        <f>'F7-Klubi eelarve'!E25+'F7-Kooli eelarve'!E25</f>
        <v>0</v>
      </c>
      <c r="F25" s="147">
        <f>'F7-Klubi eelarve'!F25+'F7-Kooli eelarve'!F25</f>
        <v>0</v>
      </c>
      <c r="G25" s="204">
        <f>SUM(G26+G31+G34+G38+G44)</f>
        <v>0</v>
      </c>
      <c r="H25" s="204">
        <f t="shared" ref="H25:I25" si="1">SUM(H26+H31+H34+H38+H44)</f>
        <v>0</v>
      </c>
      <c r="I25" s="204">
        <f t="shared" si="1"/>
        <v>0</v>
      </c>
    </row>
    <row r="26" spans="1:9">
      <c r="A26" s="71" t="s">
        <v>34</v>
      </c>
      <c r="B26" s="66"/>
      <c r="C26" s="148">
        <f>'F7-Klubi eelarve'!C26+'F7-Kooli eelarve'!C26</f>
        <v>0</v>
      </c>
      <c r="D26" s="148">
        <f>'F7-Klubi eelarve'!D26+'F7-Kooli eelarve'!D26</f>
        <v>0</v>
      </c>
      <c r="E26" s="148">
        <f>'F7-Klubi eelarve'!E26+'F7-Kooli eelarve'!E26</f>
        <v>0</v>
      </c>
      <c r="F26" s="148">
        <f>'F7-Klubi eelarve'!F26+'F7-Kooli eelarve'!F26</f>
        <v>0</v>
      </c>
      <c r="G26" s="205">
        <f>SUM(G27:G30)</f>
        <v>0</v>
      </c>
      <c r="H26" s="205">
        <f t="shared" ref="H26:I26" si="2">SUM(H27:H30)</f>
        <v>0</v>
      </c>
      <c r="I26" s="205">
        <f t="shared" si="2"/>
        <v>0</v>
      </c>
    </row>
    <row r="27" spans="1:9">
      <c r="A27" s="67" t="s">
        <v>35</v>
      </c>
      <c r="B27" s="68"/>
      <c r="C27" s="153">
        <f>'F7-Klubi eelarve'!C27+'F7-Kooli eelarve'!C27</f>
        <v>0</v>
      </c>
      <c r="D27" s="153">
        <f>'F7-Klubi eelarve'!D27+'F7-Kooli eelarve'!D27</f>
        <v>0</v>
      </c>
      <c r="E27" s="153">
        <f>'F7-Klubi eelarve'!E27+'F7-Kooli eelarve'!E27</f>
        <v>0</v>
      </c>
      <c r="F27" s="153">
        <f>'F7-Klubi eelarve'!F27+'F7-Kooli eelarve'!F27</f>
        <v>0</v>
      </c>
      <c r="G27" s="205"/>
      <c r="H27" s="205"/>
      <c r="I27" s="205"/>
    </row>
    <row r="28" spans="1:9">
      <c r="A28" s="67" t="s">
        <v>36</v>
      </c>
      <c r="B28" s="68"/>
      <c r="C28" s="153">
        <f>'F7-Klubi eelarve'!C28+'F7-Kooli eelarve'!C28</f>
        <v>0</v>
      </c>
      <c r="D28" s="153">
        <f>'F7-Klubi eelarve'!D28+'F7-Kooli eelarve'!D28</f>
        <v>0</v>
      </c>
      <c r="E28" s="153">
        <f>'F7-Klubi eelarve'!E28+'F7-Kooli eelarve'!E28</f>
        <v>0</v>
      </c>
      <c r="F28" s="153">
        <f>'F7-Klubi eelarve'!F28+'F7-Kooli eelarve'!F28</f>
        <v>0</v>
      </c>
      <c r="G28" s="205"/>
      <c r="H28" s="205"/>
      <c r="I28" s="205"/>
    </row>
    <row r="29" spans="1:9">
      <c r="A29" s="67" t="s">
        <v>37</v>
      </c>
      <c r="B29" s="68"/>
      <c r="C29" s="153">
        <f>'F7-Klubi eelarve'!C29+'F7-Kooli eelarve'!C29</f>
        <v>0</v>
      </c>
      <c r="D29" s="153">
        <f>'F7-Klubi eelarve'!D29+'F7-Kooli eelarve'!D29</f>
        <v>0</v>
      </c>
      <c r="E29" s="153">
        <f>'F7-Klubi eelarve'!E29+'F7-Kooli eelarve'!E29</f>
        <v>0</v>
      </c>
      <c r="F29" s="153">
        <f>'F7-Klubi eelarve'!F29+'F7-Kooli eelarve'!F29</f>
        <v>0</v>
      </c>
      <c r="G29" s="205"/>
      <c r="H29" s="205"/>
      <c r="I29" s="205"/>
    </row>
    <row r="30" spans="1:9">
      <c r="A30" s="67" t="s">
        <v>38</v>
      </c>
      <c r="B30" s="68"/>
      <c r="C30" s="153">
        <f>'F7-Klubi eelarve'!C30+'F7-Kooli eelarve'!C30</f>
        <v>0</v>
      </c>
      <c r="D30" s="153">
        <f>'F7-Klubi eelarve'!D30+'F7-Kooli eelarve'!D30</f>
        <v>0</v>
      </c>
      <c r="E30" s="153">
        <f>'F7-Klubi eelarve'!E30+'F7-Kooli eelarve'!E30</f>
        <v>0</v>
      </c>
      <c r="F30" s="153">
        <f>'F7-Klubi eelarve'!F30+'F7-Kooli eelarve'!F30</f>
        <v>0</v>
      </c>
      <c r="G30" s="205"/>
      <c r="H30" s="205"/>
      <c r="I30" s="205"/>
    </row>
    <row r="31" spans="1:9">
      <c r="A31" s="71" t="s">
        <v>39</v>
      </c>
      <c r="B31" s="66"/>
      <c r="C31" s="148">
        <f>'F7-Klubi eelarve'!C31+'F7-Kooli eelarve'!C31</f>
        <v>0</v>
      </c>
      <c r="D31" s="148">
        <f>'F7-Klubi eelarve'!D31+'F7-Kooli eelarve'!D31</f>
        <v>0</v>
      </c>
      <c r="E31" s="148">
        <f>'F7-Klubi eelarve'!E31+'F7-Kooli eelarve'!E31</f>
        <v>0</v>
      </c>
      <c r="F31" s="148">
        <f>'F7-Klubi eelarve'!F31+'F7-Kooli eelarve'!F31</f>
        <v>0</v>
      </c>
      <c r="G31" s="205">
        <f>SUM(G32:G33)</f>
        <v>0</v>
      </c>
      <c r="H31" s="205">
        <f t="shared" ref="H31:I31" si="3">SUM(H32:H33)</f>
        <v>0</v>
      </c>
      <c r="I31" s="205">
        <f t="shared" si="3"/>
        <v>0</v>
      </c>
    </row>
    <row r="32" spans="1:9">
      <c r="A32" s="67" t="s">
        <v>40</v>
      </c>
      <c r="B32" s="68"/>
      <c r="C32" s="149">
        <f>'F7-Klubi eelarve'!C32+'F7-Kooli eelarve'!C32</f>
        <v>0</v>
      </c>
      <c r="D32" s="149">
        <f>'F7-Klubi eelarve'!D32+'F7-Kooli eelarve'!D32</f>
        <v>0</v>
      </c>
      <c r="E32" s="149">
        <f>'F7-Klubi eelarve'!E32+'F7-Kooli eelarve'!E32</f>
        <v>0</v>
      </c>
      <c r="F32" s="149">
        <f>'F7-Klubi eelarve'!F32+'F7-Kooli eelarve'!F32</f>
        <v>0</v>
      </c>
      <c r="G32" s="205"/>
      <c r="H32" s="205"/>
      <c r="I32" s="205"/>
    </row>
    <row r="33" spans="1:9">
      <c r="A33" s="67" t="s">
        <v>41</v>
      </c>
      <c r="B33" s="68"/>
      <c r="C33" s="149">
        <f>'F7-Klubi eelarve'!C33+'F7-Kooli eelarve'!C33</f>
        <v>0</v>
      </c>
      <c r="D33" s="149">
        <f>'F7-Klubi eelarve'!D33+'F7-Kooli eelarve'!D33</f>
        <v>0</v>
      </c>
      <c r="E33" s="149">
        <f>'F7-Klubi eelarve'!E33+'F7-Kooli eelarve'!E33</f>
        <v>0</v>
      </c>
      <c r="F33" s="149">
        <f>'F7-Klubi eelarve'!F33+'F7-Kooli eelarve'!F33</f>
        <v>0</v>
      </c>
      <c r="G33" s="205"/>
      <c r="H33" s="205"/>
      <c r="I33" s="205"/>
    </row>
    <row r="34" spans="1:9">
      <c r="A34" s="71" t="s">
        <v>42</v>
      </c>
      <c r="B34" s="66"/>
      <c r="C34" s="148">
        <f>'F7-Klubi eelarve'!C34+'F7-Kooli eelarve'!C34</f>
        <v>0</v>
      </c>
      <c r="D34" s="148">
        <f>'F7-Klubi eelarve'!D34+'F7-Kooli eelarve'!D34</f>
        <v>0</v>
      </c>
      <c r="E34" s="148">
        <f>'F7-Klubi eelarve'!E34+'F7-Kooli eelarve'!E34</f>
        <v>0</v>
      </c>
      <c r="F34" s="148">
        <f>'F7-Klubi eelarve'!F34+'F7-Kooli eelarve'!F34</f>
        <v>0</v>
      </c>
      <c r="G34" s="205">
        <f>SUM(G35:G37)</f>
        <v>0</v>
      </c>
      <c r="H34" s="205">
        <f t="shared" ref="H34:I34" si="4">SUM(H35:H37)</f>
        <v>0</v>
      </c>
      <c r="I34" s="205">
        <f t="shared" si="4"/>
        <v>0</v>
      </c>
    </row>
    <row r="35" spans="1:9" s="3" customFormat="1">
      <c r="A35" s="67" t="s">
        <v>43</v>
      </c>
      <c r="B35" s="68"/>
      <c r="C35" s="154">
        <f>'F7-Klubi eelarve'!C35+'F7-Kooli eelarve'!C35</f>
        <v>0</v>
      </c>
      <c r="D35" s="154">
        <f>'F7-Klubi eelarve'!D35+'F7-Kooli eelarve'!D35</f>
        <v>0</v>
      </c>
      <c r="E35" s="154">
        <f>'F7-Klubi eelarve'!E35+'F7-Kooli eelarve'!E35</f>
        <v>0</v>
      </c>
      <c r="F35" s="154">
        <f>'F7-Klubi eelarve'!F35+'F7-Kooli eelarve'!F35</f>
        <v>0</v>
      </c>
      <c r="G35" s="205"/>
      <c r="H35" s="205"/>
      <c r="I35" s="205"/>
    </row>
    <row r="36" spans="1:9" s="3" customFormat="1">
      <c r="A36" s="72" t="s">
        <v>44</v>
      </c>
      <c r="B36" s="73"/>
      <c r="C36" s="154">
        <f>'F7-Klubi eelarve'!C36+'F7-Kooli eelarve'!C36</f>
        <v>0</v>
      </c>
      <c r="D36" s="154">
        <f>'F7-Klubi eelarve'!D36+'F7-Kooli eelarve'!D36</f>
        <v>0</v>
      </c>
      <c r="E36" s="154">
        <f>'F7-Klubi eelarve'!E36+'F7-Kooli eelarve'!E36</f>
        <v>0</v>
      </c>
      <c r="F36" s="154">
        <f>'F7-Klubi eelarve'!F36+'F7-Kooli eelarve'!F36</f>
        <v>0</v>
      </c>
      <c r="G36" s="205"/>
      <c r="H36" s="205"/>
      <c r="I36" s="205"/>
    </row>
    <row r="37" spans="1:9" s="3" customFormat="1">
      <c r="A37" s="67" t="s">
        <v>45</v>
      </c>
      <c r="B37" s="68"/>
      <c r="C37" s="154">
        <f>'F7-Klubi eelarve'!C37+'F7-Kooli eelarve'!C37</f>
        <v>0</v>
      </c>
      <c r="D37" s="154">
        <f>'F7-Klubi eelarve'!D37+'F7-Kooli eelarve'!D37</f>
        <v>0</v>
      </c>
      <c r="E37" s="154">
        <f>'F7-Klubi eelarve'!E37+'F7-Kooli eelarve'!E37</f>
        <v>0</v>
      </c>
      <c r="F37" s="154">
        <f>'F7-Klubi eelarve'!F37+'F7-Kooli eelarve'!F37</f>
        <v>0</v>
      </c>
      <c r="G37" s="205"/>
      <c r="H37" s="205"/>
      <c r="I37" s="205"/>
    </row>
    <row r="38" spans="1:9">
      <c r="A38" s="74" t="s">
        <v>46</v>
      </c>
      <c r="B38" s="75"/>
      <c r="C38" s="148">
        <f>'F7-Klubi eelarve'!C38+'F7-Kooli eelarve'!C38</f>
        <v>0</v>
      </c>
      <c r="D38" s="148">
        <f>'F7-Klubi eelarve'!D38+'F7-Kooli eelarve'!D38</f>
        <v>0</v>
      </c>
      <c r="E38" s="148">
        <f>'F7-Klubi eelarve'!E38+'F7-Kooli eelarve'!E38</f>
        <v>0</v>
      </c>
      <c r="F38" s="148">
        <f>'F7-Klubi eelarve'!F38+'F7-Kooli eelarve'!F38</f>
        <v>0</v>
      </c>
      <c r="G38" s="205">
        <f>SUM(G39:G43)</f>
        <v>0</v>
      </c>
      <c r="H38" s="205">
        <f t="shared" ref="H38:I38" si="5">SUM(H39:H43)</f>
        <v>0</v>
      </c>
      <c r="I38" s="205">
        <f t="shared" si="5"/>
        <v>0</v>
      </c>
    </row>
    <row r="39" spans="1:9" s="3" customFormat="1" ht="15.75" customHeight="1">
      <c r="A39" s="72" t="s">
        <v>47</v>
      </c>
      <c r="B39" s="73"/>
      <c r="C39" s="153">
        <f>'F7-Klubi eelarve'!C39+'F7-Kooli eelarve'!C39</f>
        <v>0</v>
      </c>
      <c r="D39" s="153">
        <f>'F7-Klubi eelarve'!D39+'F7-Kooli eelarve'!D39</f>
        <v>0</v>
      </c>
      <c r="E39" s="153">
        <f>'F7-Klubi eelarve'!E39+'F7-Kooli eelarve'!E39</f>
        <v>0</v>
      </c>
      <c r="F39" s="153">
        <f>'F7-Klubi eelarve'!F39+'F7-Kooli eelarve'!F39</f>
        <v>0</v>
      </c>
      <c r="G39" s="205"/>
      <c r="H39" s="205"/>
      <c r="I39" s="205"/>
    </row>
    <row r="40" spans="1:9" s="3" customFormat="1">
      <c r="A40" s="67" t="s">
        <v>48</v>
      </c>
      <c r="B40" s="68"/>
      <c r="C40" s="153">
        <f>'F7-Klubi eelarve'!C40+'F7-Kooli eelarve'!C40</f>
        <v>0</v>
      </c>
      <c r="D40" s="153">
        <f>'F7-Klubi eelarve'!D40+'F7-Kooli eelarve'!D40</f>
        <v>0</v>
      </c>
      <c r="E40" s="153">
        <f>'F7-Klubi eelarve'!E40+'F7-Kooli eelarve'!E40</f>
        <v>0</v>
      </c>
      <c r="F40" s="153">
        <f>'F7-Klubi eelarve'!F40+'F7-Kooli eelarve'!F40</f>
        <v>0</v>
      </c>
      <c r="G40" s="205"/>
      <c r="H40" s="205"/>
      <c r="I40" s="205"/>
    </row>
    <row r="41" spans="1:9" s="3" customFormat="1" ht="14.45" customHeight="1">
      <c r="A41" s="67" t="s">
        <v>49</v>
      </c>
      <c r="B41" s="68"/>
      <c r="C41" s="153">
        <f>'F7-Klubi eelarve'!C41+'F7-Kooli eelarve'!C41</f>
        <v>0</v>
      </c>
      <c r="D41" s="153">
        <f>'F7-Klubi eelarve'!D41+'F7-Kooli eelarve'!D41</f>
        <v>0</v>
      </c>
      <c r="E41" s="153">
        <f>'F7-Klubi eelarve'!E41+'F7-Kooli eelarve'!E41</f>
        <v>0</v>
      </c>
      <c r="F41" s="153">
        <f>'F7-Klubi eelarve'!F41+'F7-Kooli eelarve'!F41</f>
        <v>0</v>
      </c>
      <c r="G41" s="205"/>
      <c r="H41" s="205"/>
      <c r="I41" s="205"/>
    </row>
    <row r="42" spans="1:9">
      <c r="A42" s="76" t="s">
        <v>50</v>
      </c>
      <c r="B42" s="77"/>
      <c r="C42" s="153">
        <f>'F7-Klubi eelarve'!C42+'F7-Kooli eelarve'!C42</f>
        <v>0</v>
      </c>
      <c r="D42" s="153">
        <f>'F7-Klubi eelarve'!D42+'F7-Kooli eelarve'!D42</f>
        <v>0</v>
      </c>
      <c r="E42" s="153">
        <f>'F7-Klubi eelarve'!E42+'F7-Kooli eelarve'!E42</f>
        <v>0</v>
      </c>
      <c r="F42" s="153">
        <f>'F7-Klubi eelarve'!F42+'F7-Kooli eelarve'!F42</f>
        <v>0</v>
      </c>
      <c r="G42" s="205"/>
      <c r="H42" s="205"/>
      <c r="I42" s="205"/>
    </row>
    <row r="43" spans="1:9">
      <c r="A43" s="67" t="s">
        <v>51</v>
      </c>
      <c r="B43" s="68"/>
      <c r="C43" s="153">
        <f>'F7-Klubi eelarve'!C43+'F7-Kooli eelarve'!C43</f>
        <v>0</v>
      </c>
      <c r="D43" s="153">
        <f>'F7-Klubi eelarve'!D43+'F7-Kooli eelarve'!D43</f>
        <v>0</v>
      </c>
      <c r="E43" s="153">
        <f>'F7-Klubi eelarve'!E43+'F7-Kooli eelarve'!E43</f>
        <v>0</v>
      </c>
      <c r="F43" s="153">
        <f>'F7-Klubi eelarve'!F43+'F7-Kooli eelarve'!F43</f>
        <v>0</v>
      </c>
      <c r="G43" s="205"/>
      <c r="H43" s="205"/>
      <c r="I43" s="205"/>
    </row>
    <row r="44" spans="1:9">
      <c r="A44" s="71" t="s">
        <v>52</v>
      </c>
      <c r="B44" s="66">
        <v>2</v>
      </c>
      <c r="C44" s="148">
        <f>'F7-Klubi eelarve'!C44+'F7-Kooli eelarve'!C44</f>
        <v>0</v>
      </c>
      <c r="D44" s="148">
        <f>'F7-Klubi eelarve'!D44+'F7-Kooli eelarve'!D44</f>
        <v>0</v>
      </c>
      <c r="E44" s="148">
        <f>'F7-Klubi eelarve'!E44+'F7-Kooli eelarve'!E44</f>
        <v>0</v>
      </c>
      <c r="F44" s="148">
        <f>'F7-Klubi eelarve'!F44+'F7-Kooli eelarve'!F44</f>
        <v>0</v>
      </c>
      <c r="G44" s="205">
        <f>SUM(G45:G49)</f>
        <v>0</v>
      </c>
      <c r="H44" s="205">
        <f t="shared" ref="H44:I44" si="6">SUM(H45:H49)</f>
        <v>0</v>
      </c>
      <c r="I44" s="205">
        <f t="shared" si="6"/>
        <v>0</v>
      </c>
    </row>
    <row r="45" spans="1:9">
      <c r="A45" s="67" t="s">
        <v>53</v>
      </c>
      <c r="B45" s="68">
        <v>2</v>
      </c>
      <c r="C45" s="154">
        <f>'F7-Klubi eelarve'!C45+'F7-Kooli eelarve'!C45</f>
        <v>0</v>
      </c>
      <c r="D45" s="154">
        <f>'F7-Klubi eelarve'!D45+'F7-Kooli eelarve'!D45</f>
        <v>0</v>
      </c>
      <c r="E45" s="154">
        <f>'F7-Klubi eelarve'!E45+'F7-Kooli eelarve'!E45</f>
        <v>0</v>
      </c>
      <c r="F45" s="154">
        <f>'F7-Klubi eelarve'!F45+'F7-Kooli eelarve'!F45</f>
        <v>0</v>
      </c>
      <c r="G45" s="205"/>
      <c r="H45" s="205"/>
      <c r="I45" s="205"/>
    </row>
    <row r="46" spans="1:9" s="3" customFormat="1">
      <c r="A46" s="67" t="s">
        <v>54</v>
      </c>
      <c r="B46" s="68">
        <v>2</v>
      </c>
      <c r="C46" s="153">
        <f>'F7-Klubi eelarve'!C46+'F7-Kooli eelarve'!C46</f>
        <v>0</v>
      </c>
      <c r="D46" s="153">
        <f>'F7-Klubi eelarve'!D46+'F7-Kooli eelarve'!D46</f>
        <v>0</v>
      </c>
      <c r="E46" s="153">
        <f>'F7-Klubi eelarve'!E46+'F7-Kooli eelarve'!E46</f>
        <v>0</v>
      </c>
      <c r="F46" s="153">
        <f>'F7-Klubi eelarve'!F46+'F7-Kooli eelarve'!F46</f>
        <v>0</v>
      </c>
      <c r="G46" s="205"/>
      <c r="H46" s="205"/>
      <c r="I46" s="205"/>
    </row>
    <row r="47" spans="1:9" s="3" customFormat="1">
      <c r="A47" s="67" t="s">
        <v>55</v>
      </c>
      <c r="B47" s="68">
        <v>2</v>
      </c>
      <c r="C47" s="153">
        <f>'F7-Klubi eelarve'!C47+'F7-Kooli eelarve'!C47</f>
        <v>0</v>
      </c>
      <c r="D47" s="153">
        <f>'F7-Klubi eelarve'!D47+'F7-Kooli eelarve'!D47</f>
        <v>0</v>
      </c>
      <c r="E47" s="153">
        <f>'F7-Klubi eelarve'!E47+'F7-Kooli eelarve'!E47</f>
        <v>0</v>
      </c>
      <c r="F47" s="153">
        <f>'F7-Klubi eelarve'!F47+'F7-Kooli eelarve'!F47</f>
        <v>0</v>
      </c>
      <c r="G47" s="205"/>
      <c r="H47" s="205"/>
      <c r="I47" s="205"/>
    </row>
    <row r="48" spans="1:9">
      <c r="A48" s="72" t="s">
        <v>56</v>
      </c>
      <c r="B48" s="73">
        <v>2</v>
      </c>
      <c r="C48" s="153">
        <f>'F7-Klubi eelarve'!C48+'F7-Kooli eelarve'!C48</f>
        <v>0</v>
      </c>
      <c r="D48" s="153">
        <f>'F7-Klubi eelarve'!D48+'F7-Kooli eelarve'!D48</f>
        <v>0</v>
      </c>
      <c r="E48" s="153">
        <f>'F7-Klubi eelarve'!E48+'F7-Kooli eelarve'!E48</f>
        <v>0</v>
      </c>
      <c r="F48" s="153">
        <f>'F7-Klubi eelarve'!F48+'F7-Kooli eelarve'!F48</f>
        <v>0</v>
      </c>
      <c r="G48" s="205"/>
      <c r="H48" s="205"/>
      <c r="I48" s="205"/>
    </row>
    <row r="49" spans="1:9">
      <c r="A49" s="67" t="s">
        <v>57</v>
      </c>
      <c r="B49" s="68">
        <v>2</v>
      </c>
      <c r="C49" s="153">
        <f>'F7-Klubi eelarve'!C49+'F7-Kooli eelarve'!C49</f>
        <v>0</v>
      </c>
      <c r="D49" s="153">
        <f>'F7-Klubi eelarve'!D49+'F7-Kooli eelarve'!D49</f>
        <v>0</v>
      </c>
      <c r="E49" s="153">
        <f>'F7-Klubi eelarve'!E49+'F7-Kooli eelarve'!E49</f>
        <v>0</v>
      </c>
      <c r="F49" s="153">
        <f>'F7-Klubi eelarve'!F49+'F7-Kooli eelarve'!F49</f>
        <v>0</v>
      </c>
      <c r="G49" s="205"/>
      <c r="H49" s="205"/>
      <c r="I49" s="205"/>
    </row>
    <row r="50" spans="1:9" s="64" customFormat="1" ht="15.6">
      <c r="A50" s="69" t="s">
        <v>58</v>
      </c>
      <c r="B50" s="70">
        <v>3</v>
      </c>
      <c r="C50" s="155">
        <f>'F7-Klubi eelarve'!C50+'F7-Kooli eelarve'!C50</f>
        <v>0</v>
      </c>
      <c r="D50" s="155">
        <f>'F7-Klubi eelarve'!D50+'F7-Kooli eelarve'!D50</f>
        <v>0</v>
      </c>
      <c r="E50" s="155">
        <f>'F7-Klubi eelarve'!E50+'F7-Kooli eelarve'!E50</f>
        <v>0</v>
      </c>
      <c r="F50" s="155">
        <f>'F7-Klubi eelarve'!F50+'F7-Kooli eelarve'!F50</f>
        <v>0</v>
      </c>
      <c r="G50" s="204">
        <f>SUM(G51:G53)</f>
        <v>0</v>
      </c>
      <c r="H50" s="204">
        <f t="shared" ref="H50:I50" si="7">SUM(H51:H53)</f>
        <v>0</v>
      </c>
      <c r="I50" s="204">
        <f t="shared" si="7"/>
        <v>0</v>
      </c>
    </row>
    <row r="51" spans="1:9">
      <c r="A51" s="72" t="s">
        <v>59</v>
      </c>
      <c r="B51" s="73"/>
      <c r="C51" s="156">
        <f>'F7-Klubi eelarve'!C51+'F7-Kooli eelarve'!C51</f>
        <v>0</v>
      </c>
      <c r="D51" s="156">
        <f>'F7-Klubi eelarve'!D51+'F7-Kooli eelarve'!D51</f>
        <v>0</v>
      </c>
      <c r="E51" s="156">
        <f>'F7-Klubi eelarve'!E51+'F7-Kooli eelarve'!E51</f>
        <v>0</v>
      </c>
      <c r="F51" s="156">
        <f>'F7-Klubi eelarve'!F51+'F7-Kooli eelarve'!F51</f>
        <v>0</v>
      </c>
      <c r="G51" s="205"/>
      <c r="H51" s="205"/>
      <c r="I51" s="205"/>
    </row>
    <row r="52" spans="1:9">
      <c r="A52" s="72" t="s">
        <v>60</v>
      </c>
      <c r="B52" s="73"/>
      <c r="C52" s="156">
        <f>'F7-Klubi eelarve'!C52+'F7-Kooli eelarve'!C52</f>
        <v>0</v>
      </c>
      <c r="D52" s="156">
        <f>'F7-Klubi eelarve'!D52+'F7-Kooli eelarve'!D52</f>
        <v>0</v>
      </c>
      <c r="E52" s="156">
        <f>'F7-Klubi eelarve'!E52+'F7-Kooli eelarve'!E52</f>
        <v>0</v>
      </c>
      <c r="F52" s="156">
        <f>'F7-Klubi eelarve'!F52+'F7-Kooli eelarve'!F52</f>
        <v>0</v>
      </c>
      <c r="G52" s="205"/>
      <c r="H52" s="205"/>
      <c r="I52" s="205"/>
    </row>
    <row r="53" spans="1:9">
      <c r="A53" s="72" t="s">
        <v>61</v>
      </c>
      <c r="B53" s="73"/>
      <c r="C53" s="156">
        <f>'F7-Klubi eelarve'!C53+'F7-Kooli eelarve'!C53</f>
        <v>0</v>
      </c>
      <c r="D53" s="156">
        <f>'F7-Klubi eelarve'!D53+'F7-Kooli eelarve'!D53</f>
        <v>0</v>
      </c>
      <c r="E53" s="156">
        <f>'F7-Klubi eelarve'!E53+'F7-Kooli eelarve'!E53</f>
        <v>0</v>
      </c>
      <c r="F53" s="156">
        <f>'F7-Klubi eelarve'!F53+'F7-Kooli eelarve'!F53</f>
        <v>0</v>
      </c>
      <c r="G53" s="205"/>
      <c r="H53" s="205"/>
      <c r="I53" s="205"/>
    </row>
    <row r="54" spans="1:9" ht="15.6">
      <c r="A54" s="215" t="s">
        <v>62</v>
      </c>
      <c r="B54" s="216"/>
      <c r="C54" s="217">
        <f>'F7-Klubi eelarve'!C54+'F7-Kooli eelarve'!C54</f>
        <v>0</v>
      </c>
      <c r="D54" s="217">
        <f>'F7-Klubi eelarve'!D54+'F7-Kooli eelarve'!D54</f>
        <v>0</v>
      </c>
      <c r="E54" s="217">
        <f>'F7-Klubi eelarve'!E54+'F7-Kooli eelarve'!E54</f>
        <v>0</v>
      </c>
      <c r="F54" s="217">
        <f>'F7-Klubi eelarve'!F54+'F7-Kooli eelarve'!F54</f>
        <v>0</v>
      </c>
      <c r="G54" s="217">
        <f>SUM(G6+G7+G25+G50)</f>
        <v>0</v>
      </c>
      <c r="H54" s="217">
        <f t="shared" ref="H54:I54" si="8">SUM(H6+H7+H25+H50)</f>
        <v>0</v>
      </c>
      <c r="I54" s="217">
        <f t="shared" si="8"/>
        <v>0</v>
      </c>
    </row>
    <row r="55" spans="1:9" s="3" customFormat="1" ht="15.6" customHeight="1">
      <c r="A55" s="218" t="s">
        <v>63</v>
      </c>
      <c r="B55" s="219"/>
      <c r="C55" s="220"/>
      <c r="D55" s="220"/>
      <c r="E55" s="220"/>
      <c r="F55" s="220"/>
      <c r="G55" s="221"/>
      <c r="H55" s="221"/>
      <c r="I55" s="221"/>
    </row>
    <row r="56" spans="1:9" s="78" customFormat="1" ht="15" customHeight="1">
      <c r="A56" s="69" t="s">
        <v>64</v>
      </c>
      <c r="B56" s="70"/>
      <c r="C56" s="147">
        <f>'F7-Klubi eelarve'!C56+'F7-Kooli eelarve'!C56</f>
        <v>0</v>
      </c>
      <c r="D56" s="147">
        <f>'F7-Klubi eelarve'!D56+'F7-Kooli eelarve'!D56</f>
        <v>0</v>
      </c>
      <c r="E56" s="147">
        <f>'F7-Klubi eelarve'!E56+'F7-Kooli eelarve'!E56</f>
        <v>0</v>
      </c>
      <c r="F56" s="147">
        <f>'F7-Klubi eelarve'!F56+'F7-Kooli eelarve'!F56</f>
        <v>0</v>
      </c>
      <c r="G56" s="204">
        <f>SUM(G57+G62+G67+G68+G69+G70+G74+G75+G76+G77)</f>
        <v>0</v>
      </c>
      <c r="H56" s="204">
        <f t="shared" ref="H56:I56" si="9">SUM(H57+H62+H67+H68+H69+H70+H74+H75+H76+H77)</f>
        <v>0</v>
      </c>
      <c r="I56" s="204">
        <f t="shared" si="9"/>
        <v>0</v>
      </c>
    </row>
    <row r="57" spans="1:9" s="3" customFormat="1" ht="26.45">
      <c r="A57" s="71" t="s">
        <v>65</v>
      </c>
      <c r="B57" s="66"/>
      <c r="C57" s="148">
        <f>'F7-Klubi eelarve'!C57+'F7-Kooli eelarve'!C57</f>
        <v>0</v>
      </c>
      <c r="D57" s="148">
        <f>'F7-Klubi eelarve'!D57+'F7-Kooli eelarve'!D57</f>
        <v>0</v>
      </c>
      <c r="E57" s="148">
        <f>'F7-Klubi eelarve'!E57+'F7-Kooli eelarve'!E57</f>
        <v>0</v>
      </c>
      <c r="F57" s="148">
        <f>'F7-Klubi eelarve'!F57+'F7-Kooli eelarve'!F57</f>
        <v>0</v>
      </c>
      <c r="G57" s="205">
        <f>SUM(G58:G61)</f>
        <v>0</v>
      </c>
      <c r="H57" s="205">
        <f t="shared" ref="H57:I57" si="10">SUM(H58:H61)</f>
        <v>0</v>
      </c>
      <c r="I57" s="205">
        <f t="shared" si="10"/>
        <v>0</v>
      </c>
    </row>
    <row r="58" spans="1:9" s="3" customFormat="1">
      <c r="A58" s="67" t="s">
        <v>66</v>
      </c>
      <c r="B58" s="68"/>
      <c r="C58" s="153">
        <f>'F7-Klubi eelarve'!C58+'F7-Kooli eelarve'!C58</f>
        <v>0</v>
      </c>
      <c r="D58" s="153">
        <f>'F7-Klubi eelarve'!D58+'F7-Kooli eelarve'!D58</f>
        <v>0</v>
      </c>
      <c r="E58" s="153">
        <f>'F7-Klubi eelarve'!E58+'F7-Kooli eelarve'!E58</f>
        <v>0</v>
      </c>
      <c r="F58" s="153">
        <f>'F7-Klubi eelarve'!F58+'F7-Kooli eelarve'!F58</f>
        <v>0</v>
      </c>
      <c r="G58" s="205"/>
      <c r="H58" s="205"/>
      <c r="I58" s="205"/>
    </row>
    <row r="59" spans="1:9" s="3" customFormat="1" ht="15" customHeight="1">
      <c r="A59" s="67" t="s">
        <v>67</v>
      </c>
      <c r="B59" s="68"/>
      <c r="C59" s="153">
        <f>'F7-Klubi eelarve'!C59+'F7-Kooli eelarve'!C59</f>
        <v>0</v>
      </c>
      <c r="D59" s="153">
        <f>'F7-Klubi eelarve'!D59+'F7-Kooli eelarve'!D59</f>
        <v>0</v>
      </c>
      <c r="E59" s="153">
        <f>'F7-Klubi eelarve'!E59+'F7-Kooli eelarve'!E59</f>
        <v>0</v>
      </c>
      <c r="F59" s="153">
        <f>'F7-Klubi eelarve'!F59+'F7-Kooli eelarve'!F59</f>
        <v>0</v>
      </c>
      <c r="G59" s="205"/>
      <c r="H59" s="205"/>
      <c r="I59" s="205"/>
    </row>
    <row r="60" spans="1:9" s="3" customFormat="1" ht="15" customHeight="1">
      <c r="A60" s="67" t="s">
        <v>68</v>
      </c>
      <c r="B60" s="68"/>
      <c r="C60" s="153">
        <f>'F7-Klubi eelarve'!C60+'F7-Kooli eelarve'!C60</f>
        <v>0</v>
      </c>
      <c r="D60" s="153">
        <f>'F7-Klubi eelarve'!D60+'F7-Kooli eelarve'!D60</f>
        <v>0</v>
      </c>
      <c r="E60" s="153">
        <f>'F7-Klubi eelarve'!E60+'F7-Kooli eelarve'!E60</f>
        <v>0</v>
      </c>
      <c r="F60" s="153">
        <f>'F7-Klubi eelarve'!F60+'F7-Kooli eelarve'!F60</f>
        <v>0</v>
      </c>
      <c r="G60" s="205"/>
      <c r="H60" s="205"/>
      <c r="I60" s="205"/>
    </row>
    <row r="61" spans="1:9" s="3" customFormat="1" ht="15" customHeight="1">
      <c r="A61" s="67" t="s">
        <v>69</v>
      </c>
      <c r="B61" s="68"/>
      <c r="C61" s="153">
        <f>'F7-Klubi eelarve'!C61+'F7-Kooli eelarve'!C61</f>
        <v>0</v>
      </c>
      <c r="D61" s="153">
        <f>'F7-Klubi eelarve'!D61+'F7-Kooli eelarve'!D61</f>
        <v>0</v>
      </c>
      <c r="E61" s="153">
        <f>'F7-Klubi eelarve'!E61+'F7-Kooli eelarve'!E61</f>
        <v>0</v>
      </c>
      <c r="F61" s="153">
        <f>'F7-Klubi eelarve'!F61+'F7-Kooli eelarve'!F61</f>
        <v>0</v>
      </c>
      <c r="G61" s="205"/>
      <c r="H61" s="205"/>
      <c r="I61" s="205"/>
    </row>
    <row r="62" spans="1:9" s="3" customFormat="1" ht="16.5" customHeight="1">
      <c r="A62" s="71" t="s">
        <v>70</v>
      </c>
      <c r="B62" s="66"/>
      <c r="C62" s="148">
        <f>'F7-Klubi eelarve'!C62+'F7-Kooli eelarve'!C62</f>
        <v>0</v>
      </c>
      <c r="D62" s="148">
        <f>'F7-Klubi eelarve'!D62+'F7-Kooli eelarve'!D62</f>
        <v>0</v>
      </c>
      <c r="E62" s="148">
        <f>'F7-Klubi eelarve'!E62+'F7-Kooli eelarve'!E62</f>
        <v>0</v>
      </c>
      <c r="F62" s="148">
        <f>'F7-Klubi eelarve'!F62+'F7-Kooli eelarve'!F62</f>
        <v>0</v>
      </c>
      <c r="G62" s="205">
        <f>SUM(G63:G66)</f>
        <v>0</v>
      </c>
      <c r="H62" s="205">
        <f t="shared" ref="H62:I62" si="11">SUM(H63:H66)</f>
        <v>0</v>
      </c>
      <c r="I62" s="205">
        <f t="shared" si="11"/>
        <v>0</v>
      </c>
    </row>
    <row r="63" spans="1:9" s="3" customFormat="1" ht="15" customHeight="1">
      <c r="A63" s="67" t="s">
        <v>71</v>
      </c>
      <c r="B63" s="68"/>
      <c r="C63" s="153">
        <f>'F7-Klubi eelarve'!C63+'F7-Kooli eelarve'!C63</f>
        <v>0</v>
      </c>
      <c r="D63" s="153">
        <f>'F7-Klubi eelarve'!D63+'F7-Kooli eelarve'!D63</f>
        <v>0</v>
      </c>
      <c r="E63" s="153">
        <f>'F7-Klubi eelarve'!E63+'F7-Kooli eelarve'!E63</f>
        <v>0</v>
      </c>
      <c r="F63" s="153">
        <f>'F7-Klubi eelarve'!F63+'F7-Kooli eelarve'!F63</f>
        <v>0</v>
      </c>
      <c r="G63" s="205"/>
      <c r="H63" s="205"/>
      <c r="I63" s="205"/>
    </row>
    <row r="64" spans="1:9" s="3" customFormat="1" ht="15" customHeight="1">
      <c r="A64" s="67" t="s">
        <v>72</v>
      </c>
      <c r="B64" s="68"/>
      <c r="C64" s="153">
        <f>'F7-Klubi eelarve'!C64+'F7-Kooli eelarve'!C64</f>
        <v>0</v>
      </c>
      <c r="D64" s="153">
        <f>'F7-Klubi eelarve'!D64+'F7-Kooli eelarve'!D64</f>
        <v>0</v>
      </c>
      <c r="E64" s="153">
        <f>'F7-Klubi eelarve'!E64+'F7-Kooli eelarve'!E64</f>
        <v>0</v>
      </c>
      <c r="F64" s="153">
        <f>'F7-Klubi eelarve'!F64+'F7-Kooli eelarve'!F64</f>
        <v>0</v>
      </c>
      <c r="G64" s="205"/>
      <c r="H64" s="205"/>
      <c r="I64" s="205"/>
    </row>
    <row r="65" spans="1:9" s="3" customFormat="1" ht="15" customHeight="1">
      <c r="A65" s="67" t="s">
        <v>73</v>
      </c>
      <c r="B65" s="68"/>
      <c r="C65" s="153">
        <f>'F7-Klubi eelarve'!C65+'F7-Kooli eelarve'!C65</f>
        <v>0</v>
      </c>
      <c r="D65" s="153">
        <f>'F7-Klubi eelarve'!D65+'F7-Kooli eelarve'!D65</f>
        <v>0</v>
      </c>
      <c r="E65" s="153">
        <f>'F7-Klubi eelarve'!E65+'F7-Kooli eelarve'!E65</f>
        <v>0</v>
      </c>
      <c r="F65" s="153">
        <f>'F7-Klubi eelarve'!F65+'F7-Kooli eelarve'!F65</f>
        <v>0</v>
      </c>
      <c r="G65" s="205"/>
      <c r="H65" s="205"/>
      <c r="I65" s="205"/>
    </row>
    <row r="66" spans="1:9" s="3" customFormat="1" ht="15" customHeight="1">
      <c r="A66" s="67" t="s">
        <v>74</v>
      </c>
      <c r="B66" s="68"/>
      <c r="C66" s="153">
        <f>'F7-Klubi eelarve'!C66+'F7-Kooli eelarve'!C66</f>
        <v>0</v>
      </c>
      <c r="D66" s="153">
        <f>'F7-Klubi eelarve'!D66+'F7-Kooli eelarve'!D66</f>
        <v>0</v>
      </c>
      <c r="E66" s="153">
        <f>'F7-Klubi eelarve'!E66+'F7-Kooli eelarve'!E66</f>
        <v>0</v>
      </c>
      <c r="F66" s="153">
        <f>'F7-Klubi eelarve'!F66+'F7-Kooli eelarve'!F66</f>
        <v>0</v>
      </c>
      <c r="G66" s="205"/>
      <c r="H66" s="205"/>
      <c r="I66" s="205"/>
    </row>
    <row r="67" spans="1:9" s="3" customFormat="1">
      <c r="A67" s="71" t="s">
        <v>75</v>
      </c>
      <c r="B67" s="66"/>
      <c r="C67" s="148">
        <f>'F7-Klubi eelarve'!C67+'F7-Kooli eelarve'!C67</f>
        <v>0</v>
      </c>
      <c r="D67" s="148">
        <f>'F7-Klubi eelarve'!D67+'F7-Kooli eelarve'!D67</f>
        <v>0</v>
      </c>
      <c r="E67" s="148">
        <f>'F7-Klubi eelarve'!E67+'F7-Kooli eelarve'!E67</f>
        <v>0</v>
      </c>
      <c r="F67" s="148">
        <f>'F7-Klubi eelarve'!F67+'F7-Kooli eelarve'!F67</f>
        <v>0</v>
      </c>
      <c r="G67" s="205"/>
      <c r="H67" s="205"/>
      <c r="I67" s="205"/>
    </row>
    <row r="68" spans="1:9" s="3" customFormat="1">
      <c r="A68" s="71" t="s">
        <v>76</v>
      </c>
      <c r="B68" s="66"/>
      <c r="C68" s="148">
        <f>'F7-Klubi eelarve'!C68+'F7-Kooli eelarve'!C68</f>
        <v>0</v>
      </c>
      <c r="D68" s="148">
        <f>'F7-Klubi eelarve'!D68+'F7-Kooli eelarve'!D68</f>
        <v>0</v>
      </c>
      <c r="E68" s="148">
        <f>'F7-Klubi eelarve'!E68+'F7-Kooli eelarve'!E68</f>
        <v>0</v>
      </c>
      <c r="F68" s="148">
        <f>'F7-Klubi eelarve'!F68+'F7-Kooli eelarve'!F68</f>
        <v>0</v>
      </c>
      <c r="G68" s="205"/>
      <c r="H68" s="205"/>
      <c r="I68" s="205"/>
    </row>
    <row r="69" spans="1:9" s="3" customFormat="1">
      <c r="A69" s="71" t="s">
        <v>77</v>
      </c>
      <c r="B69" s="66"/>
      <c r="C69" s="148">
        <f>'F7-Klubi eelarve'!C69+'F7-Kooli eelarve'!C69</f>
        <v>0</v>
      </c>
      <c r="D69" s="148">
        <f>'F7-Klubi eelarve'!D69+'F7-Kooli eelarve'!D69</f>
        <v>0</v>
      </c>
      <c r="E69" s="148">
        <f>'F7-Klubi eelarve'!E69+'F7-Kooli eelarve'!E69</f>
        <v>0</v>
      </c>
      <c r="F69" s="148">
        <f>'F7-Klubi eelarve'!F69+'F7-Kooli eelarve'!F69</f>
        <v>0</v>
      </c>
      <c r="G69" s="205"/>
      <c r="H69" s="205"/>
      <c r="I69" s="205"/>
    </row>
    <row r="70" spans="1:9" s="3" customFormat="1">
      <c r="A70" s="71" t="s">
        <v>78</v>
      </c>
      <c r="B70" s="66"/>
      <c r="C70" s="148">
        <f>'F7-Klubi eelarve'!C70+'F7-Kooli eelarve'!C70</f>
        <v>0</v>
      </c>
      <c r="D70" s="148">
        <f>'F7-Klubi eelarve'!D70+'F7-Kooli eelarve'!D70</f>
        <v>0</v>
      </c>
      <c r="E70" s="148">
        <f>'F7-Klubi eelarve'!E70+'F7-Kooli eelarve'!E70</f>
        <v>0</v>
      </c>
      <c r="F70" s="148">
        <f>'F7-Klubi eelarve'!F70+'F7-Kooli eelarve'!F70</f>
        <v>0</v>
      </c>
      <c r="G70" s="205">
        <f>SUM(G71:G73)</f>
        <v>0</v>
      </c>
      <c r="H70" s="205">
        <f t="shared" ref="H70:I70" si="12">SUM(H71:H73)</f>
        <v>0</v>
      </c>
      <c r="I70" s="205">
        <f t="shared" si="12"/>
        <v>0</v>
      </c>
    </row>
    <row r="71" spans="1:9" s="3" customFormat="1">
      <c r="A71" s="67" t="s">
        <v>79</v>
      </c>
      <c r="B71" s="68"/>
      <c r="C71" s="149">
        <f>'F7-Klubi eelarve'!C71+'F7-Kooli eelarve'!C71</f>
        <v>0</v>
      </c>
      <c r="D71" s="149">
        <f>'F7-Klubi eelarve'!D71+'F7-Kooli eelarve'!D71</f>
        <v>0</v>
      </c>
      <c r="E71" s="149">
        <f>'F7-Klubi eelarve'!E71+'F7-Kooli eelarve'!E71</f>
        <v>0</v>
      </c>
      <c r="F71" s="149">
        <f>'F7-Klubi eelarve'!F71+'F7-Kooli eelarve'!F71</f>
        <v>0</v>
      </c>
      <c r="G71" s="205"/>
      <c r="H71" s="205"/>
      <c r="I71" s="205"/>
    </row>
    <row r="72" spans="1:9" s="3" customFormat="1">
      <c r="A72" s="67" t="s">
        <v>80</v>
      </c>
      <c r="B72" s="68"/>
      <c r="C72" s="149">
        <f>'F7-Klubi eelarve'!C72+'F7-Kooli eelarve'!C72</f>
        <v>0</v>
      </c>
      <c r="D72" s="149">
        <f>'F7-Klubi eelarve'!D72+'F7-Kooli eelarve'!D72</f>
        <v>0</v>
      </c>
      <c r="E72" s="149">
        <f>'F7-Klubi eelarve'!E72+'F7-Kooli eelarve'!E72</f>
        <v>0</v>
      </c>
      <c r="F72" s="149">
        <f>'F7-Klubi eelarve'!F72+'F7-Kooli eelarve'!F72</f>
        <v>0</v>
      </c>
      <c r="G72" s="205"/>
      <c r="H72" s="205"/>
      <c r="I72" s="205"/>
    </row>
    <row r="73" spans="1:9" s="3" customFormat="1">
      <c r="A73" s="67" t="s">
        <v>81</v>
      </c>
      <c r="B73" s="68"/>
      <c r="C73" s="149">
        <f>'F7-Klubi eelarve'!C73+'F7-Kooli eelarve'!C73</f>
        <v>0</v>
      </c>
      <c r="D73" s="149">
        <f>'F7-Klubi eelarve'!D73+'F7-Kooli eelarve'!D73</f>
        <v>0</v>
      </c>
      <c r="E73" s="149">
        <f>'F7-Klubi eelarve'!E73+'F7-Kooli eelarve'!E73</f>
        <v>0</v>
      </c>
      <c r="F73" s="149">
        <f>'F7-Klubi eelarve'!F73+'F7-Kooli eelarve'!F73</f>
        <v>0</v>
      </c>
      <c r="G73" s="205"/>
      <c r="H73" s="205"/>
      <c r="I73" s="205"/>
    </row>
    <row r="74" spans="1:9" s="3" customFormat="1">
      <c r="A74" s="71" t="s">
        <v>82</v>
      </c>
      <c r="B74" s="66"/>
      <c r="C74" s="148">
        <f>'F7-Klubi eelarve'!C74+'F7-Kooli eelarve'!C74</f>
        <v>0</v>
      </c>
      <c r="D74" s="148">
        <f>'F7-Klubi eelarve'!D74+'F7-Kooli eelarve'!D74</f>
        <v>0</v>
      </c>
      <c r="E74" s="148">
        <f>'F7-Klubi eelarve'!E74+'F7-Kooli eelarve'!E74</f>
        <v>0</v>
      </c>
      <c r="F74" s="148">
        <f>'F7-Klubi eelarve'!F74+'F7-Kooli eelarve'!F74</f>
        <v>0</v>
      </c>
      <c r="G74" s="205"/>
      <c r="H74" s="205"/>
      <c r="I74" s="205"/>
    </row>
    <row r="75" spans="1:9" s="3" customFormat="1" ht="26.45">
      <c r="A75" s="71" t="s">
        <v>83</v>
      </c>
      <c r="B75" s="66"/>
      <c r="C75" s="148">
        <f>'F7-Klubi eelarve'!C75+'F7-Kooli eelarve'!C75</f>
        <v>0</v>
      </c>
      <c r="D75" s="148">
        <f>'F7-Klubi eelarve'!D75+'F7-Kooli eelarve'!D75</f>
        <v>0</v>
      </c>
      <c r="E75" s="148">
        <f>'F7-Klubi eelarve'!E75+'F7-Kooli eelarve'!E75</f>
        <v>0</v>
      </c>
      <c r="F75" s="148">
        <f>'F7-Klubi eelarve'!F75+'F7-Kooli eelarve'!F75</f>
        <v>0</v>
      </c>
      <c r="G75" s="205"/>
      <c r="H75" s="205"/>
      <c r="I75" s="205"/>
    </row>
    <row r="76" spans="1:9" s="3" customFormat="1">
      <c r="A76" s="71" t="s">
        <v>84</v>
      </c>
      <c r="B76" s="66"/>
      <c r="C76" s="148">
        <f>'F7-Klubi eelarve'!C76+'F7-Kooli eelarve'!C76</f>
        <v>0</v>
      </c>
      <c r="D76" s="148">
        <f>'F7-Klubi eelarve'!D76+'F7-Kooli eelarve'!D76</f>
        <v>0</v>
      </c>
      <c r="E76" s="148">
        <f>'F7-Klubi eelarve'!E76+'F7-Kooli eelarve'!E76</f>
        <v>0</v>
      </c>
      <c r="F76" s="148">
        <f>'F7-Klubi eelarve'!F76+'F7-Kooli eelarve'!F76</f>
        <v>0</v>
      </c>
      <c r="G76" s="205"/>
      <c r="H76" s="205"/>
      <c r="I76" s="205"/>
    </row>
    <row r="77" spans="1:9" s="3" customFormat="1">
      <c r="A77" s="71" t="s">
        <v>85</v>
      </c>
      <c r="B77" s="66"/>
      <c r="C77" s="148">
        <f>'F7-Klubi eelarve'!C77+'F7-Kooli eelarve'!C77</f>
        <v>0</v>
      </c>
      <c r="D77" s="148">
        <f>'F7-Klubi eelarve'!D77+'F7-Kooli eelarve'!D77</f>
        <v>0</v>
      </c>
      <c r="E77" s="148">
        <f>'F7-Klubi eelarve'!E77+'F7-Kooli eelarve'!E77</f>
        <v>0</v>
      </c>
      <c r="F77" s="148">
        <f>'F7-Klubi eelarve'!F77+'F7-Kooli eelarve'!F77</f>
        <v>0</v>
      </c>
      <c r="G77" s="205"/>
      <c r="H77" s="205"/>
      <c r="I77" s="205"/>
    </row>
    <row r="78" spans="1:9" s="78" customFormat="1" ht="15.6">
      <c r="A78" s="69" t="s">
        <v>86</v>
      </c>
      <c r="B78" s="70"/>
      <c r="C78" s="147">
        <f>'F7-Klubi eelarve'!C78+'F7-Kooli eelarve'!C78</f>
        <v>0</v>
      </c>
      <c r="D78" s="147">
        <f>'F7-Klubi eelarve'!D78+'F7-Kooli eelarve'!D78</f>
        <v>0</v>
      </c>
      <c r="E78" s="147">
        <f>'F7-Klubi eelarve'!E78+'F7-Kooli eelarve'!E78</f>
        <v>0</v>
      </c>
      <c r="F78" s="147">
        <f>'F7-Klubi eelarve'!F78+'F7-Kooli eelarve'!F78</f>
        <v>0</v>
      </c>
      <c r="G78" s="204">
        <f>SUM(G79+G86+G90)</f>
        <v>0</v>
      </c>
      <c r="H78" s="204">
        <f t="shared" ref="H78:I78" si="13">SUM(H79+H86+H90)</f>
        <v>0</v>
      </c>
      <c r="I78" s="204">
        <f t="shared" si="13"/>
        <v>0</v>
      </c>
    </row>
    <row r="79" spans="1:9" s="3" customFormat="1">
      <c r="A79" s="71" t="s">
        <v>87</v>
      </c>
      <c r="B79" s="66"/>
      <c r="C79" s="148">
        <f>'F7-Klubi eelarve'!C79+'F7-Kooli eelarve'!C79</f>
        <v>0</v>
      </c>
      <c r="D79" s="148">
        <f>'F7-Klubi eelarve'!D79+'F7-Kooli eelarve'!D79</f>
        <v>0</v>
      </c>
      <c r="E79" s="148">
        <f>'F7-Klubi eelarve'!E79+'F7-Kooli eelarve'!E79</f>
        <v>0</v>
      </c>
      <c r="F79" s="148">
        <f>'F7-Klubi eelarve'!F79+'F7-Kooli eelarve'!F79</f>
        <v>0</v>
      </c>
      <c r="G79" s="205">
        <f>SUM(G80:G85)</f>
        <v>0</v>
      </c>
      <c r="H79" s="205">
        <f t="shared" ref="H79:I79" si="14">SUM(H80:H85)</f>
        <v>0</v>
      </c>
      <c r="I79" s="205">
        <f t="shared" si="14"/>
        <v>0</v>
      </c>
    </row>
    <row r="80" spans="1:9" s="3" customFormat="1">
      <c r="A80" s="67" t="s">
        <v>88</v>
      </c>
      <c r="B80" s="68"/>
      <c r="C80" s="153">
        <f>'F7-Klubi eelarve'!C80+'F7-Kooli eelarve'!C80</f>
        <v>0</v>
      </c>
      <c r="D80" s="153">
        <f>'F7-Klubi eelarve'!D80+'F7-Kooli eelarve'!D80</f>
        <v>0</v>
      </c>
      <c r="E80" s="153">
        <f>'F7-Klubi eelarve'!E80+'F7-Kooli eelarve'!E80</f>
        <v>0</v>
      </c>
      <c r="F80" s="153">
        <f>'F7-Klubi eelarve'!F80+'F7-Kooli eelarve'!F80</f>
        <v>0</v>
      </c>
      <c r="G80" s="205"/>
      <c r="H80" s="205"/>
      <c r="I80" s="205"/>
    </row>
    <row r="81" spans="1:9" s="3" customFormat="1">
      <c r="A81" s="67" t="s">
        <v>89</v>
      </c>
      <c r="B81" s="68"/>
      <c r="C81" s="153">
        <f>'F7-Klubi eelarve'!C81+'F7-Kooli eelarve'!C81</f>
        <v>0</v>
      </c>
      <c r="D81" s="153">
        <f>'F7-Klubi eelarve'!D81+'F7-Kooli eelarve'!D81</f>
        <v>0</v>
      </c>
      <c r="E81" s="153">
        <f>'F7-Klubi eelarve'!E81+'F7-Kooli eelarve'!E81</f>
        <v>0</v>
      </c>
      <c r="F81" s="153">
        <f>'F7-Klubi eelarve'!F81+'F7-Kooli eelarve'!F81</f>
        <v>0</v>
      </c>
      <c r="G81" s="205"/>
      <c r="H81" s="205"/>
      <c r="I81" s="205"/>
    </row>
    <row r="82" spans="1:9" s="3" customFormat="1">
      <c r="A82" s="67" t="s">
        <v>90</v>
      </c>
      <c r="B82" s="68"/>
      <c r="C82" s="153">
        <f>'F7-Klubi eelarve'!C82+'F7-Kooli eelarve'!C82</f>
        <v>0</v>
      </c>
      <c r="D82" s="153">
        <f>'F7-Klubi eelarve'!D82+'F7-Kooli eelarve'!D82</f>
        <v>0</v>
      </c>
      <c r="E82" s="153">
        <f>'F7-Klubi eelarve'!E82+'F7-Kooli eelarve'!E82</f>
        <v>0</v>
      </c>
      <c r="F82" s="153">
        <f>'F7-Klubi eelarve'!F82+'F7-Kooli eelarve'!F82</f>
        <v>0</v>
      </c>
      <c r="G82" s="205"/>
      <c r="H82" s="205"/>
      <c r="I82" s="205"/>
    </row>
    <row r="83" spans="1:9" s="3" customFormat="1">
      <c r="A83" s="67" t="s">
        <v>91</v>
      </c>
      <c r="B83" s="68"/>
      <c r="C83" s="153">
        <f>'F7-Klubi eelarve'!C83+'F7-Kooli eelarve'!C83</f>
        <v>0</v>
      </c>
      <c r="D83" s="153">
        <f>'F7-Klubi eelarve'!D83+'F7-Kooli eelarve'!D83</f>
        <v>0</v>
      </c>
      <c r="E83" s="153">
        <f>'F7-Klubi eelarve'!E83+'F7-Kooli eelarve'!E83</f>
        <v>0</v>
      </c>
      <c r="F83" s="153">
        <f>'F7-Klubi eelarve'!F83+'F7-Kooli eelarve'!F83</f>
        <v>0</v>
      </c>
      <c r="G83" s="205"/>
      <c r="H83" s="205"/>
      <c r="I83" s="205"/>
    </row>
    <row r="84" spans="1:9" s="3" customFormat="1">
      <c r="A84" s="67" t="s">
        <v>92</v>
      </c>
      <c r="B84" s="68"/>
      <c r="C84" s="153">
        <f>'F7-Klubi eelarve'!C84+'F7-Kooli eelarve'!C84</f>
        <v>0</v>
      </c>
      <c r="D84" s="153">
        <f>'F7-Klubi eelarve'!D84+'F7-Kooli eelarve'!D84</f>
        <v>0</v>
      </c>
      <c r="E84" s="153">
        <f>'F7-Klubi eelarve'!E84+'F7-Kooli eelarve'!E84</f>
        <v>0</v>
      </c>
      <c r="F84" s="153">
        <f>'F7-Klubi eelarve'!F84+'F7-Kooli eelarve'!F84</f>
        <v>0</v>
      </c>
      <c r="G84" s="205"/>
      <c r="H84" s="205"/>
      <c r="I84" s="205"/>
    </row>
    <row r="85" spans="1:9" s="3" customFormat="1">
      <c r="A85" s="67" t="s">
        <v>93</v>
      </c>
      <c r="B85" s="68"/>
      <c r="C85" s="153">
        <f>'F7-Klubi eelarve'!C85+'F7-Kooli eelarve'!C85</f>
        <v>0</v>
      </c>
      <c r="D85" s="153">
        <f>'F7-Klubi eelarve'!D85+'F7-Kooli eelarve'!D85</f>
        <v>0</v>
      </c>
      <c r="E85" s="153">
        <f>'F7-Klubi eelarve'!E85+'F7-Kooli eelarve'!E85</f>
        <v>0</v>
      </c>
      <c r="F85" s="153">
        <f>'F7-Klubi eelarve'!F85+'F7-Kooli eelarve'!F85</f>
        <v>0</v>
      </c>
      <c r="G85" s="205"/>
      <c r="H85" s="205"/>
      <c r="I85" s="205"/>
    </row>
    <row r="86" spans="1:9" s="3" customFormat="1">
      <c r="A86" s="71" t="s">
        <v>94</v>
      </c>
      <c r="B86" s="66"/>
      <c r="C86" s="71">
        <f>'F7-Klubi eelarve'!C86+'F7-Kooli eelarve'!C86</f>
        <v>0</v>
      </c>
      <c r="D86" s="71">
        <f>'F7-Klubi eelarve'!D86+'F7-Kooli eelarve'!D86</f>
        <v>0</v>
      </c>
      <c r="E86" s="71">
        <f>'F7-Klubi eelarve'!E86+'F7-Kooli eelarve'!E86</f>
        <v>0</v>
      </c>
      <c r="F86" s="71">
        <f>'F7-Klubi eelarve'!F86+'F7-Kooli eelarve'!F86</f>
        <v>0</v>
      </c>
      <c r="G86" s="205">
        <f>SUM(G87:G89)</f>
        <v>0</v>
      </c>
      <c r="H86" s="205">
        <f t="shared" ref="H86:I86" si="15">SUM(H87:H89)</f>
        <v>0</v>
      </c>
      <c r="I86" s="205">
        <f t="shared" si="15"/>
        <v>0</v>
      </c>
    </row>
    <row r="87" spans="1:9" s="3" customFormat="1">
      <c r="A87" s="67" t="s">
        <v>95</v>
      </c>
      <c r="B87" s="68"/>
      <c r="C87" s="153">
        <f>'F7-Klubi eelarve'!C87+'F7-Kooli eelarve'!C87</f>
        <v>0</v>
      </c>
      <c r="D87" s="153">
        <f>'F7-Klubi eelarve'!D87+'F7-Kooli eelarve'!D87</f>
        <v>0</v>
      </c>
      <c r="E87" s="153">
        <f>'F7-Klubi eelarve'!E87+'F7-Kooli eelarve'!E87</f>
        <v>0</v>
      </c>
      <c r="F87" s="153">
        <f>'F7-Klubi eelarve'!F87+'F7-Kooli eelarve'!F87</f>
        <v>0</v>
      </c>
      <c r="G87" s="205"/>
      <c r="H87" s="205"/>
      <c r="I87" s="205"/>
    </row>
    <row r="88" spans="1:9" s="3" customFormat="1">
      <c r="A88" s="67" t="s">
        <v>96</v>
      </c>
      <c r="B88" s="68"/>
      <c r="C88" s="153">
        <f>'F7-Klubi eelarve'!C88+'F7-Kooli eelarve'!C88</f>
        <v>0</v>
      </c>
      <c r="D88" s="153">
        <f>'F7-Klubi eelarve'!D88+'F7-Kooli eelarve'!D88</f>
        <v>0</v>
      </c>
      <c r="E88" s="153">
        <f>'F7-Klubi eelarve'!E88+'F7-Kooli eelarve'!E88</f>
        <v>0</v>
      </c>
      <c r="F88" s="153">
        <f>'F7-Klubi eelarve'!F88+'F7-Kooli eelarve'!F88</f>
        <v>0</v>
      </c>
      <c r="G88" s="205"/>
      <c r="H88" s="205"/>
      <c r="I88" s="205"/>
    </row>
    <row r="89" spans="1:9" s="3" customFormat="1">
      <c r="A89" s="67" t="s">
        <v>97</v>
      </c>
      <c r="B89" s="68"/>
      <c r="C89" s="153">
        <f>'F7-Klubi eelarve'!C89+'F7-Kooli eelarve'!C89</f>
        <v>0</v>
      </c>
      <c r="D89" s="153">
        <f>'F7-Klubi eelarve'!D89+'F7-Kooli eelarve'!D89</f>
        <v>0</v>
      </c>
      <c r="E89" s="153">
        <f>'F7-Klubi eelarve'!E89+'F7-Kooli eelarve'!E89</f>
        <v>0</v>
      </c>
      <c r="F89" s="153">
        <f>'F7-Klubi eelarve'!F89+'F7-Kooli eelarve'!F89</f>
        <v>0</v>
      </c>
      <c r="G89" s="205"/>
      <c r="H89" s="205"/>
      <c r="I89" s="205"/>
    </row>
    <row r="90" spans="1:9" s="3" customFormat="1">
      <c r="A90" s="71" t="s">
        <v>98</v>
      </c>
      <c r="B90" s="66"/>
      <c r="C90" s="148">
        <f>'F7-Klubi eelarve'!C90+'F7-Kooli eelarve'!C90</f>
        <v>0</v>
      </c>
      <c r="D90" s="148">
        <f>'F7-Klubi eelarve'!D90+'F7-Kooli eelarve'!D90</f>
        <v>0</v>
      </c>
      <c r="E90" s="148">
        <f>'F7-Klubi eelarve'!E90+'F7-Kooli eelarve'!E90</f>
        <v>0</v>
      </c>
      <c r="F90" s="148">
        <f>'F7-Klubi eelarve'!F90+'F7-Kooli eelarve'!F90</f>
        <v>0</v>
      </c>
      <c r="G90" s="205">
        <f>SUM(G91:G93)</f>
        <v>0</v>
      </c>
      <c r="H90" s="205">
        <f t="shared" ref="H90:I90" si="16">SUM(H91:H93)</f>
        <v>0</v>
      </c>
      <c r="I90" s="205">
        <f t="shared" si="16"/>
        <v>0</v>
      </c>
    </row>
    <row r="91" spans="1:9">
      <c r="A91" s="67" t="s">
        <v>99</v>
      </c>
      <c r="B91" s="68"/>
      <c r="C91" s="153">
        <f>'F7-Klubi eelarve'!C91+'F7-Kooli eelarve'!C91</f>
        <v>0</v>
      </c>
      <c r="D91" s="153">
        <f>'F7-Klubi eelarve'!D91+'F7-Kooli eelarve'!D91</f>
        <v>0</v>
      </c>
      <c r="E91" s="153">
        <f>'F7-Klubi eelarve'!E91+'F7-Kooli eelarve'!E91</f>
        <v>0</v>
      </c>
      <c r="F91" s="153">
        <f>'F7-Klubi eelarve'!F91+'F7-Kooli eelarve'!F91</f>
        <v>0</v>
      </c>
      <c r="G91" s="205"/>
      <c r="H91" s="205"/>
      <c r="I91" s="205"/>
    </row>
    <row r="92" spans="1:9">
      <c r="A92" s="67" t="s">
        <v>100</v>
      </c>
      <c r="B92" s="68"/>
      <c r="C92" s="153">
        <f>'F7-Klubi eelarve'!C92+'F7-Kooli eelarve'!C92</f>
        <v>0</v>
      </c>
      <c r="D92" s="153">
        <f>'F7-Klubi eelarve'!D92+'F7-Kooli eelarve'!D92</f>
        <v>0</v>
      </c>
      <c r="E92" s="153">
        <f>'F7-Klubi eelarve'!E92+'F7-Kooli eelarve'!E92</f>
        <v>0</v>
      </c>
      <c r="F92" s="153">
        <f>'F7-Klubi eelarve'!F92+'F7-Kooli eelarve'!F92</f>
        <v>0</v>
      </c>
      <c r="G92" s="205"/>
      <c r="H92" s="205"/>
      <c r="I92" s="205"/>
    </row>
    <row r="93" spans="1:9">
      <c r="A93" s="67" t="s">
        <v>101</v>
      </c>
      <c r="B93" s="68"/>
      <c r="C93" s="153">
        <f>'F7-Klubi eelarve'!C93+'F7-Kooli eelarve'!C93</f>
        <v>0</v>
      </c>
      <c r="D93" s="153">
        <f>'F7-Klubi eelarve'!D93+'F7-Kooli eelarve'!D93</f>
        <v>0</v>
      </c>
      <c r="E93" s="153">
        <f>'F7-Klubi eelarve'!E93+'F7-Kooli eelarve'!E93</f>
        <v>0</v>
      </c>
      <c r="F93" s="153">
        <f>'F7-Klubi eelarve'!F93+'F7-Kooli eelarve'!F93</f>
        <v>0</v>
      </c>
      <c r="G93" s="205"/>
      <c r="H93" s="205"/>
      <c r="I93" s="205"/>
    </row>
    <row r="94" spans="1:9" s="64" customFormat="1" ht="15.6">
      <c r="A94" s="79" t="s">
        <v>102</v>
      </c>
      <c r="B94" s="80"/>
      <c r="C94" s="166">
        <f>'F7-Klubi eelarve'!C94+'F7-Kooli eelarve'!C94</f>
        <v>0</v>
      </c>
      <c r="D94" s="166">
        <f>'F7-Klubi eelarve'!D94+'F7-Kooli eelarve'!D94</f>
        <v>0</v>
      </c>
      <c r="E94" s="166">
        <f>'F7-Klubi eelarve'!E94+'F7-Kooli eelarve'!E94</f>
        <v>0</v>
      </c>
      <c r="F94" s="166">
        <f>'F7-Klubi eelarve'!F94+'F7-Kooli eelarve'!F94</f>
        <v>0</v>
      </c>
      <c r="G94" s="204">
        <f>SUM(G95:G103)</f>
        <v>0</v>
      </c>
      <c r="H94" s="204">
        <f t="shared" ref="H94:I94" si="17">SUM(H95:H103)</f>
        <v>0</v>
      </c>
      <c r="I94" s="204">
        <f t="shared" si="17"/>
        <v>0</v>
      </c>
    </row>
    <row r="95" spans="1:9">
      <c r="A95" s="67" t="s">
        <v>103</v>
      </c>
      <c r="B95" s="68"/>
      <c r="C95" s="150">
        <f>'F7-Klubi eelarve'!C95+'F7-Kooli eelarve'!C95</f>
        <v>0</v>
      </c>
      <c r="D95" s="150">
        <f>'F7-Klubi eelarve'!D95+'F7-Kooli eelarve'!D95</f>
        <v>0</v>
      </c>
      <c r="E95" s="150">
        <f>'F7-Klubi eelarve'!E95+'F7-Kooli eelarve'!E95</f>
        <v>0</v>
      </c>
      <c r="F95" s="150">
        <f>'F7-Klubi eelarve'!F95+'F7-Kooli eelarve'!F95</f>
        <v>0</v>
      </c>
      <c r="G95" s="205"/>
      <c r="H95" s="205"/>
      <c r="I95" s="205"/>
    </row>
    <row r="96" spans="1:9">
      <c r="A96" s="67" t="s">
        <v>104</v>
      </c>
      <c r="B96" s="68"/>
      <c r="C96" s="150">
        <f>'F7-Klubi eelarve'!C96+'F7-Kooli eelarve'!C96</f>
        <v>0</v>
      </c>
      <c r="D96" s="150">
        <f>'F7-Klubi eelarve'!D96+'F7-Kooli eelarve'!D96</f>
        <v>0</v>
      </c>
      <c r="E96" s="150">
        <f>'F7-Klubi eelarve'!E96+'F7-Kooli eelarve'!E96</f>
        <v>0</v>
      </c>
      <c r="F96" s="150">
        <f>'F7-Klubi eelarve'!F96+'F7-Kooli eelarve'!F96</f>
        <v>0</v>
      </c>
      <c r="G96" s="205"/>
      <c r="H96" s="205"/>
      <c r="I96" s="205"/>
    </row>
    <row r="97" spans="1:9">
      <c r="A97" s="67" t="s">
        <v>105</v>
      </c>
      <c r="B97" s="68"/>
      <c r="C97" s="150">
        <f>'F7-Klubi eelarve'!C97+'F7-Kooli eelarve'!C97</f>
        <v>0</v>
      </c>
      <c r="D97" s="150">
        <f>'F7-Klubi eelarve'!D97+'F7-Kooli eelarve'!D97</f>
        <v>0</v>
      </c>
      <c r="E97" s="150">
        <f>'F7-Klubi eelarve'!E97+'F7-Kooli eelarve'!E97</f>
        <v>0</v>
      </c>
      <c r="F97" s="150">
        <f>'F7-Klubi eelarve'!F97+'F7-Kooli eelarve'!F97</f>
        <v>0</v>
      </c>
      <c r="G97" s="205"/>
      <c r="H97" s="205"/>
      <c r="I97" s="205"/>
    </row>
    <row r="98" spans="1:9">
      <c r="A98" s="67" t="s">
        <v>106</v>
      </c>
      <c r="B98" s="68"/>
      <c r="C98" s="150">
        <f>'F7-Klubi eelarve'!C98+'F7-Kooli eelarve'!C98</f>
        <v>0</v>
      </c>
      <c r="D98" s="150">
        <f>'F7-Klubi eelarve'!D98+'F7-Kooli eelarve'!D98</f>
        <v>0</v>
      </c>
      <c r="E98" s="150">
        <f>'F7-Klubi eelarve'!E98+'F7-Kooli eelarve'!E98</f>
        <v>0</v>
      </c>
      <c r="F98" s="150">
        <f>'F7-Klubi eelarve'!F98+'F7-Kooli eelarve'!F98</f>
        <v>0</v>
      </c>
      <c r="G98" s="205"/>
      <c r="H98" s="205"/>
      <c r="I98" s="205"/>
    </row>
    <row r="99" spans="1:9">
      <c r="A99" s="67" t="s">
        <v>107</v>
      </c>
      <c r="B99" s="68"/>
      <c r="C99" s="150">
        <f>'F7-Klubi eelarve'!C99+'F7-Kooli eelarve'!C99</f>
        <v>0</v>
      </c>
      <c r="D99" s="150">
        <f>'F7-Klubi eelarve'!D99+'F7-Kooli eelarve'!D99</f>
        <v>0</v>
      </c>
      <c r="E99" s="150">
        <f>'F7-Klubi eelarve'!E99+'F7-Kooli eelarve'!E99</f>
        <v>0</v>
      </c>
      <c r="F99" s="150">
        <f>'F7-Klubi eelarve'!F99+'F7-Kooli eelarve'!F99</f>
        <v>0</v>
      </c>
      <c r="G99" s="205"/>
      <c r="H99" s="205"/>
      <c r="I99" s="205"/>
    </row>
    <row r="100" spans="1:9">
      <c r="A100" s="67" t="s">
        <v>108</v>
      </c>
      <c r="B100" s="68"/>
      <c r="C100" s="150">
        <f>'F7-Klubi eelarve'!C100+'F7-Kooli eelarve'!C100</f>
        <v>0</v>
      </c>
      <c r="D100" s="150">
        <f>'F7-Klubi eelarve'!D100+'F7-Kooli eelarve'!D100</f>
        <v>0</v>
      </c>
      <c r="E100" s="150">
        <f>'F7-Klubi eelarve'!E100+'F7-Kooli eelarve'!E100</f>
        <v>0</v>
      </c>
      <c r="F100" s="150">
        <f>'F7-Klubi eelarve'!F100+'F7-Kooli eelarve'!F100</f>
        <v>0</v>
      </c>
      <c r="G100" s="205"/>
      <c r="H100" s="205"/>
      <c r="I100" s="205"/>
    </row>
    <row r="101" spans="1:9">
      <c r="A101" s="67" t="s">
        <v>109</v>
      </c>
      <c r="B101" s="68"/>
      <c r="C101" s="150">
        <f>'F7-Klubi eelarve'!C101+'F7-Kooli eelarve'!C101</f>
        <v>0</v>
      </c>
      <c r="D101" s="150">
        <f>'F7-Klubi eelarve'!D101+'F7-Kooli eelarve'!D101</f>
        <v>0</v>
      </c>
      <c r="E101" s="150">
        <f>'F7-Klubi eelarve'!E101+'F7-Kooli eelarve'!E101</f>
        <v>0</v>
      </c>
      <c r="F101" s="150">
        <f>'F7-Klubi eelarve'!F101+'F7-Kooli eelarve'!F101</f>
        <v>0</v>
      </c>
      <c r="G101" s="205"/>
      <c r="H101" s="205"/>
      <c r="I101" s="205"/>
    </row>
    <row r="102" spans="1:9">
      <c r="A102" s="67" t="s">
        <v>110</v>
      </c>
      <c r="B102" s="68"/>
      <c r="C102" s="150">
        <f>'F7-Klubi eelarve'!C102+'F7-Kooli eelarve'!C102</f>
        <v>0</v>
      </c>
      <c r="D102" s="150">
        <f>'F7-Klubi eelarve'!D102+'F7-Kooli eelarve'!D102</f>
        <v>0</v>
      </c>
      <c r="E102" s="150">
        <f>'F7-Klubi eelarve'!E102+'F7-Kooli eelarve'!E102</f>
        <v>0</v>
      </c>
      <c r="F102" s="150">
        <f>'F7-Klubi eelarve'!F102+'F7-Kooli eelarve'!F102</f>
        <v>0</v>
      </c>
      <c r="G102" s="205"/>
      <c r="H102" s="205"/>
      <c r="I102" s="205"/>
    </row>
    <row r="103" spans="1:9">
      <c r="A103" s="67" t="s">
        <v>111</v>
      </c>
      <c r="B103" s="68"/>
      <c r="C103" s="150">
        <f>'F7-Klubi eelarve'!C103+'F7-Kooli eelarve'!C103</f>
        <v>0</v>
      </c>
      <c r="D103" s="150">
        <f>'F7-Klubi eelarve'!D103+'F7-Kooli eelarve'!D103</f>
        <v>0</v>
      </c>
      <c r="E103" s="150">
        <f>'F7-Klubi eelarve'!E103+'F7-Kooli eelarve'!E103</f>
        <v>0</v>
      </c>
      <c r="F103" s="150">
        <f>'F7-Klubi eelarve'!F103+'F7-Kooli eelarve'!F103</f>
        <v>0</v>
      </c>
      <c r="G103" s="205"/>
      <c r="H103" s="205"/>
      <c r="I103" s="205"/>
    </row>
    <row r="104" spans="1:9" s="64" customFormat="1" ht="15.6">
      <c r="A104" s="69" t="s">
        <v>112</v>
      </c>
      <c r="B104" s="70">
        <v>4</v>
      </c>
      <c r="C104" s="166">
        <f>'F7-Klubi eelarve'!C104+'F7-Kooli eelarve'!C104</f>
        <v>0</v>
      </c>
      <c r="D104" s="166">
        <f>'F7-Klubi eelarve'!D104+'F7-Kooli eelarve'!D104</f>
        <v>0</v>
      </c>
      <c r="E104" s="166">
        <f>'F7-Klubi eelarve'!E104+'F7-Kooli eelarve'!E104</f>
        <v>0</v>
      </c>
      <c r="F104" s="166">
        <f>'F7-Klubi eelarve'!F104+'F7-Kooli eelarve'!F104</f>
        <v>0</v>
      </c>
      <c r="G104" s="204">
        <f>SUM(G105:G106)</f>
        <v>0</v>
      </c>
      <c r="H104" s="204">
        <f t="shared" ref="H104:I104" si="18">SUM(H105:H106)</f>
        <v>0</v>
      </c>
      <c r="I104" s="204">
        <f t="shared" si="18"/>
        <v>0</v>
      </c>
    </row>
    <row r="105" spans="1:9" s="3" customFormat="1">
      <c r="A105" s="67" t="s">
        <v>113</v>
      </c>
      <c r="B105" s="68"/>
      <c r="C105" s="149">
        <f>'F7-Klubi eelarve'!C105+'F7-Kooli eelarve'!C105</f>
        <v>0</v>
      </c>
      <c r="D105" s="149">
        <f>'F7-Klubi eelarve'!D105+'F7-Kooli eelarve'!D105</f>
        <v>0</v>
      </c>
      <c r="E105" s="149">
        <f>'F7-Klubi eelarve'!E105+'F7-Kooli eelarve'!E105</f>
        <v>0</v>
      </c>
      <c r="F105" s="149">
        <f>'F7-Klubi eelarve'!F105+'F7-Kooli eelarve'!F105</f>
        <v>0</v>
      </c>
      <c r="G105" s="205"/>
      <c r="H105" s="205"/>
      <c r="I105" s="205"/>
    </row>
    <row r="106" spans="1:9" s="3" customFormat="1">
      <c r="A106" s="67" t="s">
        <v>114</v>
      </c>
      <c r="B106" s="68"/>
      <c r="C106" s="149">
        <f>'F7-Klubi eelarve'!C106+'F7-Kooli eelarve'!C106</f>
        <v>0</v>
      </c>
      <c r="D106" s="149">
        <f>'F7-Klubi eelarve'!D106+'F7-Kooli eelarve'!D106</f>
        <v>0</v>
      </c>
      <c r="E106" s="149">
        <f>'F7-Klubi eelarve'!E106+'F7-Kooli eelarve'!E106</f>
        <v>0</v>
      </c>
      <c r="F106" s="149">
        <f>'F7-Klubi eelarve'!F106+'F7-Kooli eelarve'!F106</f>
        <v>0</v>
      </c>
      <c r="G106" s="205"/>
      <c r="H106" s="205"/>
      <c r="I106" s="205"/>
    </row>
    <row r="107" spans="1:9" s="64" customFormat="1" ht="15.6">
      <c r="A107" s="167" t="s">
        <v>115</v>
      </c>
      <c r="B107" s="168"/>
      <c r="C107" s="169">
        <f>'F7-Klubi eelarve'!C107+'F7-Kooli eelarve'!C107</f>
        <v>0</v>
      </c>
      <c r="D107" s="169">
        <f>'F7-Klubi eelarve'!D107+'F7-Kooli eelarve'!D107</f>
        <v>0</v>
      </c>
      <c r="E107" s="169">
        <f>'F7-Klubi eelarve'!E107+'F7-Kooli eelarve'!E107</f>
        <v>0</v>
      </c>
      <c r="F107" s="169">
        <f>'F7-Klubi eelarve'!F107+'F7-Kooli eelarve'!F107</f>
        <v>0</v>
      </c>
      <c r="G107" s="222">
        <f>SUM(G56+G78+G94+G104)</f>
        <v>0</v>
      </c>
      <c r="H107" s="222">
        <f t="shared" ref="H107:I107" si="19">SUM(H56+H78+H94+H104)</f>
        <v>0</v>
      </c>
      <c r="I107" s="222">
        <f t="shared" si="19"/>
        <v>0</v>
      </c>
    </row>
    <row r="108" spans="1:9" s="64" customFormat="1" ht="15.6">
      <c r="A108" s="223" t="s">
        <v>116</v>
      </c>
      <c r="B108" s="224"/>
      <c r="C108" s="225">
        <f>'F7-Klubi eelarve'!C108+'F7-Kooli eelarve'!C108</f>
        <v>0</v>
      </c>
      <c r="D108" s="225">
        <f>'F7-Klubi eelarve'!D108+'F7-Kooli eelarve'!D108</f>
        <v>0</v>
      </c>
      <c r="E108" s="225">
        <f>'F7-Klubi eelarve'!E108+'F7-Kooli eelarve'!E108</f>
        <v>0</v>
      </c>
      <c r="F108" s="225">
        <f>'F7-Klubi eelarve'!F108+'F7-Kooli eelarve'!F108</f>
        <v>0</v>
      </c>
      <c r="G108" s="226">
        <f>G54-G107</f>
        <v>0</v>
      </c>
      <c r="H108" s="226">
        <f t="shared" ref="H108:I108" si="20">H54-H107</f>
        <v>0</v>
      </c>
      <c r="I108" s="226">
        <f t="shared" si="20"/>
        <v>0</v>
      </c>
    </row>
    <row r="109" spans="1:9" ht="15.6">
      <c r="A109" s="69" t="s">
        <v>117</v>
      </c>
      <c r="B109" s="83"/>
      <c r="C109" s="158">
        <f>'F7-Klubi eelarve'!C109+'F7-Kooli eelarve'!C109</f>
        <v>0</v>
      </c>
      <c r="D109" s="158">
        <f>'F7-Klubi eelarve'!D109+'F7-Kooli eelarve'!D109</f>
        <v>0</v>
      </c>
      <c r="E109" s="158">
        <f>'F7-Klubi eelarve'!E109+'F7-Kooli eelarve'!E109</f>
        <v>0</v>
      </c>
      <c r="F109" s="158">
        <f>'F7-Klubi eelarve'!F109+'F7-Kooli eelarve'!F109</f>
        <v>0</v>
      </c>
      <c r="G109" s="204">
        <f>SUM(G110:G112)</f>
        <v>0</v>
      </c>
      <c r="H109" s="204">
        <f t="shared" ref="H109:I109" si="21">SUM(H110:H112)</f>
        <v>0</v>
      </c>
      <c r="I109" s="204">
        <f t="shared" si="21"/>
        <v>0</v>
      </c>
    </row>
    <row r="110" spans="1:9">
      <c r="A110" s="67" t="s">
        <v>118</v>
      </c>
      <c r="B110" s="83"/>
      <c r="C110" s="150">
        <f>'F7-Klubi eelarve'!C110+'F7-Kooli eelarve'!C110</f>
        <v>0</v>
      </c>
      <c r="D110" s="150">
        <f>'F7-Klubi eelarve'!D110+'F7-Kooli eelarve'!D110</f>
        <v>0</v>
      </c>
      <c r="E110" s="150">
        <f>'F7-Klubi eelarve'!E110+'F7-Kooli eelarve'!E110</f>
        <v>0</v>
      </c>
      <c r="F110" s="150">
        <f>'F7-Klubi eelarve'!F110+'F7-Kooli eelarve'!F110</f>
        <v>0</v>
      </c>
      <c r="G110" s="205"/>
      <c r="H110" s="205"/>
      <c r="I110" s="205"/>
    </row>
    <row r="111" spans="1:9">
      <c r="A111" s="67" t="s">
        <v>119</v>
      </c>
      <c r="B111" s="83"/>
      <c r="C111" s="150">
        <f>'F7-Klubi eelarve'!C111+'F7-Kooli eelarve'!C111</f>
        <v>0</v>
      </c>
      <c r="D111" s="150">
        <f>'F7-Klubi eelarve'!D111+'F7-Kooli eelarve'!D111</f>
        <v>0</v>
      </c>
      <c r="E111" s="150">
        <f>'F7-Klubi eelarve'!E111+'F7-Kooli eelarve'!E111</f>
        <v>0</v>
      </c>
      <c r="F111" s="150">
        <f>'F7-Klubi eelarve'!F111+'F7-Kooli eelarve'!F111</f>
        <v>0</v>
      </c>
      <c r="G111" s="205"/>
      <c r="H111" s="205"/>
      <c r="I111" s="205"/>
    </row>
    <row r="112" spans="1:9">
      <c r="A112" s="67" t="s">
        <v>120</v>
      </c>
      <c r="B112" s="83"/>
      <c r="C112" s="150">
        <f>'F7-Klubi eelarve'!C112+'F7-Kooli eelarve'!C112</f>
        <v>0</v>
      </c>
      <c r="D112" s="150">
        <f>'F7-Klubi eelarve'!D112+'F7-Kooli eelarve'!D112</f>
        <v>0</v>
      </c>
      <c r="E112" s="150">
        <f>'F7-Klubi eelarve'!E112+'F7-Kooli eelarve'!E112</f>
        <v>0</v>
      </c>
      <c r="F112" s="150">
        <f>'F7-Klubi eelarve'!F112+'F7-Kooli eelarve'!F112</f>
        <v>0</v>
      </c>
      <c r="G112" s="205"/>
      <c r="H112" s="205"/>
      <c r="I112" s="205"/>
    </row>
    <row r="113" spans="1:9" ht="21.6" customHeight="1" thickBot="1">
      <c r="A113" s="227" t="s">
        <v>121</v>
      </c>
      <c r="B113" s="228"/>
      <c r="C113" s="229">
        <f>'F7-Klubi eelarve'!C113+'F7-Kooli eelarve'!C113</f>
        <v>0</v>
      </c>
      <c r="D113" s="230">
        <f>'F7-Klubi eelarve'!D113+'F7-Kooli eelarve'!D113</f>
        <v>0</v>
      </c>
      <c r="E113" s="230">
        <f>'F7-Klubi eelarve'!E113+'F7-Kooli eelarve'!E113</f>
        <v>0</v>
      </c>
      <c r="F113" s="230">
        <f>'F7-Klubi eelarve'!F113+'F7-Kooli eelarve'!F113</f>
        <v>0</v>
      </c>
      <c r="G113" s="231">
        <f>G108+G109</f>
        <v>0</v>
      </c>
      <c r="H113" s="231">
        <f t="shared" ref="H113:I113" si="22">H108+H109</f>
        <v>0</v>
      </c>
      <c r="I113" s="231">
        <f t="shared" si="22"/>
        <v>0</v>
      </c>
    </row>
    <row r="114" spans="1:9" ht="22.9">
      <c r="A114" s="180" t="s">
        <v>122</v>
      </c>
      <c r="B114" s="181"/>
      <c r="C114" s="174"/>
      <c r="D114" s="174"/>
      <c r="E114" s="174"/>
      <c r="F114" s="174"/>
      <c r="G114" s="206"/>
      <c r="H114" s="206"/>
      <c r="I114" s="207"/>
    </row>
    <row r="115" spans="1:9" ht="15.6" thickBot="1">
      <c r="A115" s="176"/>
      <c r="B115" s="177"/>
      <c r="C115" s="178"/>
      <c r="D115" s="178"/>
      <c r="E115" s="178"/>
      <c r="F115" s="178"/>
      <c r="G115" s="208"/>
      <c r="H115" s="208"/>
      <c r="I115" s="209"/>
    </row>
    <row r="116" spans="1:9" ht="15.6">
      <c r="A116" s="141" t="s">
        <v>123</v>
      </c>
      <c r="B116" s="142"/>
      <c r="C116" s="173">
        <f>'F7-Klubi eelarve'!C116+'F7-Kooli eelarve'!C116</f>
        <v>0</v>
      </c>
      <c r="D116" s="173">
        <f>'F7-Klubi eelarve'!D116+'F7-Kooli eelarve'!D116</f>
        <v>0</v>
      </c>
      <c r="E116" s="173"/>
      <c r="F116" s="173"/>
      <c r="G116" s="210"/>
      <c r="H116" s="210"/>
      <c r="I116" s="210"/>
    </row>
    <row r="117" spans="1:9" ht="15">
      <c r="A117" s="85" t="s">
        <v>124</v>
      </c>
      <c r="B117" s="84"/>
      <c r="C117" s="148">
        <f>'F7-Klubi eelarve'!C117+'F7-Kooli eelarve'!C117</f>
        <v>0</v>
      </c>
      <c r="D117" s="148">
        <f>'F7-Klubi eelarve'!D117+'F7-Kooli eelarve'!D117</f>
        <v>0</v>
      </c>
      <c r="E117" s="148"/>
      <c r="F117" s="148"/>
      <c r="G117" s="210"/>
      <c r="H117" s="210"/>
      <c r="I117" s="210"/>
    </row>
    <row r="118" spans="1:9" ht="15">
      <c r="A118" s="85" t="s">
        <v>125</v>
      </c>
      <c r="B118" s="84"/>
      <c r="C118" s="148">
        <f>'F7-Klubi eelarve'!C118+'F7-Kooli eelarve'!C118</f>
        <v>0</v>
      </c>
      <c r="D118" s="159">
        <f>'F7-Klubi eelarve'!D118+'F7-Kooli eelarve'!D118</f>
        <v>0</v>
      </c>
      <c r="E118" s="159"/>
      <c r="F118" s="159"/>
      <c r="G118" s="210"/>
      <c r="H118" s="210"/>
      <c r="I118" s="210"/>
    </row>
    <row r="119" spans="1:9" ht="15">
      <c r="A119" s="85" t="s">
        <v>126</v>
      </c>
      <c r="B119" s="84"/>
      <c r="C119" s="148">
        <f>'F7-Klubi eelarve'!C119+'F7-Kooli eelarve'!C119</f>
        <v>0</v>
      </c>
      <c r="D119" s="159">
        <f>'F7-Klubi eelarve'!D119+'F7-Kooli eelarve'!D119</f>
        <v>0</v>
      </c>
      <c r="E119" s="160"/>
      <c r="F119" s="160"/>
      <c r="G119" s="210"/>
      <c r="H119" s="210"/>
      <c r="I119" s="210"/>
    </row>
    <row r="120" spans="1:9" ht="15">
      <c r="A120" s="85" t="s">
        <v>127</v>
      </c>
      <c r="B120" s="84"/>
      <c r="C120" s="148">
        <f>'F7-Klubi eelarve'!C120+'F7-Kooli eelarve'!C120</f>
        <v>0</v>
      </c>
      <c r="D120" s="159">
        <f>'F7-Klubi eelarve'!D120+'F7-Kooli eelarve'!D120</f>
        <v>0</v>
      </c>
      <c r="E120" s="160"/>
      <c r="F120" s="160"/>
      <c r="G120" s="210"/>
      <c r="H120" s="210"/>
      <c r="I120" s="210"/>
    </row>
    <row r="121" spans="1:9" ht="15">
      <c r="A121" s="85" t="s">
        <v>128</v>
      </c>
      <c r="B121" s="84"/>
      <c r="C121" s="159">
        <f>'F7-Klubi eelarve'!C121+'F7-Kooli eelarve'!C121</f>
        <v>0</v>
      </c>
      <c r="D121" s="159">
        <f>'F7-Klubi eelarve'!D121+'F7-Kooli eelarve'!D121</f>
        <v>0</v>
      </c>
      <c r="E121" s="160"/>
      <c r="F121" s="160"/>
      <c r="G121" s="210"/>
      <c r="H121" s="210"/>
      <c r="I121" s="210"/>
    </row>
    <row r="122" spans="1:9" ht="26.45">
      <c r="A122" s="85" t="s">
        <v>129</v>
      </c>
      <c r="B122" s="84"/>
      <c r="C122" s="159">
        <f>'F7-Klubi eelarve'!C122+'F7-Kooli eelarve'!C122</f>
        <v>0</v>
      </c>
      <c r="D122" s="159">
        <f>'F7-Klubi eelarve'!D122+'F7-Kooli eelarve'!D122</f>
        <v>0</v>
      </c>
      <c r="E122" s="160"/>
      <c r="F122" s="160"/>
      <c r="G122" s="210"/>
      <c r="H122" s="210"/>
      <c r="I122" s="210"/>
    </row>
    <row r="123" spans="1:9" ht="15">
      <c r="A123" s="85" t="s">
        <v>130</v>
      </c>
      <c r="B123" s="84"/>
      <c r="C123" s="159">
        <f>'F7-Klubi eelarve'!C123+'F7-Kooli eelarve'!C123</f>
        <v>0</v>
      </c>
      <c r="D123" s="159">
        <f>'F7-Klubi eelarve'!D123+'F7-Kooli eelarve'!D123</f>
        <v>0</v>
      </c>
      <c r="E123" s="160"/>
      <c r="F123" s="160"/>
      <c r="G123" s="210"/>
      <c r="H123" s="210"/>
      <c r="I123" s="210"/>
    </row>
    <row r="124" spans="1:9" ht="26.45">
      <c r="A124" s="85" t="s">
        <v>131</v>
      </c>
      <c r="B124" s="84"/>
      <c r="C124" s="159">
        <f>'F7-Klubi eelarve'!C124+'F7-Kooli eelarve'!C124</f>
        <v>0</v>
      </c>
      <c r="D124" s="159">
        <f>'F7-Klubi eelarve'!D124+'F7-Kooli eelarve'!D124</f>
        <v>0</v>
      </c>
      <c r="E124" s="160"/>
      <c r="F124" s="160"/>
      <c r="G124" s="210"/>
      <c r="H124" s="210"/>
      <c r="I124" s="210"/>
    </row>
    <row r="125" spans="1:9" s="64" customFormat="1" ht="15.6">
      <c r="A125" s="69" t="s">
        <v>132</v>
      </c>
      <c r="B125" s="86"/>
      <c r="C125" s="157">
        <f>'F7-Klubi eelarve'!C125+'F7-Kooli eelarve'!C125</f>
        <v>0</v>
      </c>
      <c r="D125" s="157">
        <f>'F7-Klubi eelarve'!D125+'F7-Kooli eelarve'!D125</f>
        <v>0</v>
      </c>
      <c r="E125" s="157"/>
      <c r="F125" s="157"/>
      <c r="G125" s="210"/>
      <c r="H125" s="210"/>
      <c r="I125" s="210"/>
    </row>
    <row r="126" spans="1:9" s="64" customFormat="1" ht="15.6">
      <c r="A126" s="69" t="s">
        <v>133</v>
      </c>
      <c r="B126" s="86"/>
      <c r="C126" s="157">
        <f>'F7-Klubi eelarve'!C126+'F7-Kooli eelarve'!C126</f>
        <v>0</v>
      </c>
      <c r="D126" s="157">
        <f>'F7-Klubi eelarve'!D126+'F7-Kooli eelarve'!D126</f>
        <v>0</v>
      </c>
      <c r="E126" s="157"/>
      <c r="F126" s="157"/>
      <c r="G126" s="210"/>
      <c r="H126" s="210"/>
      <c r="I126" s="210"/>
    </row>
    <row r="127" spans="1:9" ht="15">
      <c r="A127" s="85" t="s">
        <v>134</v>
      </c>
      <c r="B127" s="84"/>
      <c r="C127" s="159">
        <f>'F7-Klubi eelarve'!C127+'F7-Kooli eelarve'!C127</f>
        <v>0</v>
      </c>
      <c r="D127" s="159">
        <f>'F7-Klubi eelarve'!D127+'F7-Kooli eelarve'!D127</f>
        <v>0</v>
      </c>
      <c r="E127" s="159"/>
      <c r="F127" s="159"/>
      <c r="G127" s="210"/>
      <c r="H127" s="210"/>
      <c r="I127" s="210"/>
    </row>
    <row r="128" spans="1:9" ht="15">
      <c r="A128" s="85" t="s">
        <v>135</v>
      </c>
      <c r="B128" s="84"/>
      <c r="C128" s="159">
        <f>'F7-Klubi eelarve'!C128+'F7-Kooli eelarve'!C128</f>
        <v>0</v>
      </c>
      <c r="D128" s="159">
        <f>'F7-Klubi eelarve'!D128+'F7-Kooli eelarve'!D128</f>
        <v>0</v>
      </c>
      <c r="E128" s="159"/>
      <c r="F128" s="159"/>
      <c r="G128" s="210"/>
      <c r="H128" s="210"/>
      <c r="I128" s="210"/>
    </row>
    <row r="129" spans="1:9" ht="26.45">
      <c r="A129" s="85" t="s">
        <v>136</v>
      </c>
      <c r="B129" s="84"/>
      <c r="C129" s="159">
        <f>'F7-Klubi eelarve'!C129+'F7-Kooli eelarve'!C129</f>
        <v>0</v>
      </c>
      <c r="D129" s="159">
        <f>'F7-Klubi eelarve'!D129+'F7-Kooli eelarve'!D129</f>
        <v>0</v>
      </c>
      <c r="E129" s="159"/>
      <c r="F129" s="159"/>
      <c r="G129" s="210"/>
      <c r="H129" s="210"/>
      <c r="I129" s="210"/>
    </row>
    <row r="130" spans="1:9" ht="26.45">
      <c r="A130" s="85" t="s">
        <v>137</v>
      </c>
      <c r="B130" s="84"/>
      <c r="C130" s="159">
        <f>'F7-Klubi eelarve'!C130+'F7-Kooli eelarve'!C130</f>
        <v>0</v>
      </c>
      <c r="D130" s="159">
        <f>'F7-Klubi eelarve'!D130+'F7-Kooli eelarve'!D130</f>
        <v>0</v>
      </c>
      <c r="E130" s="159"/>
      <c r="F130" s="159"/>
      <c r="G130" s="210"/>
      <c r="H130" s="210"/>
      <c r="I130" s="210"/>
    </row>
    <row r="131" spans="1:9" ht="15">
      <c r="A131" s="85" t="s">
        <v>138</v>
      </c>
      <c r="B131" s="84"/>
      <c r="C131" s="159">
        <f>'F7-Klubi eelarve'!C131+'F7-Kooli eelarve'!C131</f>
        <v>0</v>
      </c>
      <c r="D131" s="159">
        <f>'F7-Klubi eelarve'!D131+'F7-Kooli eelarve'!D131</f>
        <v>0</v>
      </c>
      <c r="E131" s="159"/>
      <c r="F131" s="159"/>
      <c r="G131" s="210"/>
      <c r="H131" s="210"/>
      <c r="I131" s="210"/>
    </row>
    <row r="132" spans="1:9" ht="15">
      <c r="A132" s="85" t="s">
        <v>139</v>
      </c>
      <c r="B132" s="84"/>
      <c r="C132" s="159">
        <f>'F7-Klubi eelarve'!C132+'F7-Kooli eelarve'!C132</f>
        <v>0</v>
      </c>
      <c r="D132" s="159">
        <f>'F7-Klubi eelarve'!D132+'F7-Kooli eelarve'!D132</f>
        <v>0</v>
      </c>
      <c r="E132" s="159"/>
      <c r="F132" s="159"/>
      <c r="G132" s="210"/>
      <c r="H132" s="210"/>
      <c r="I132" s="210"/>
    </row>
    <row r="133" spans="1:9" s="64" customFormat="1" ht="15.6">
      <c r="A133" s="69" t="s">
        <v>140</v>
      </c>
      <c r="B133" s="86"/>
      <c r="C133" s="157">
        <f>'F7-Klubi eelarve'!C133+'F7-Kooli eelarve'!C133</f>
        <v>0</v>
      </c>
      <c r="D133" s="157">
        <f>'F7-Klubi eelarve'!D133+'F7-Kooli eelarve'!D133</f>
        <v>0</v>
      </c>
      <c r="E133" s="157"/>
      <c r="F133" s="157"/>
      <c r="G133" s="210"/>
      <c r="H133" s="210"/>
      <c r="I133" s="210"/>
    </row>
    <row r="134" spans="1:9" s="64" customFormat="1" ht="15.6">
      <c r="A134" s="69" t="s">
        <v>141</v>
      </c>
      <c r="B134" s="86"/>
      <c r="C134" s="157">
        <f>'F7-Klubi eelarve'!C134+'F7-Kooli eelarve'!C134</f>
        <v>0</v>
      </c>
      <c r="D134" s="157">
        <f>'F7-Klubi eelarve'!D134+'F7-Kooli eelarve'!D134</f>
        <v>0</v>
      </c>
      <c r="E134" s="157"/>
      <c r="F134" s="157"/>
      <c r="G134" s="210"/>
      <c r="H134" s="210"/>
      <c r="I134" s="210"/>
    </row>
    <row r="135" spans="1:9" ht="15">
      <c r="A135" s="85" t="s">
        <v>142</v>
      </c>
      <c r="B135" s="84"/>
      <c r="C135" s="159">
        <f>'F7-Klubi eelarve'!C135+'F7-Kooli eelarve'!C135</f>
        <v>0</v>
      </c>
      <c r="D135" s="159">
        <f>'F7-Klubi eelarve'!D135+'F7-Kooli eelarve'!D135</f>
        <v>0</v>
      </c>
      <c r="E135" s="159"/>
      <c r="F135" s="159"/>
      <c r="G135" s="210"/>
      <c r="H135" s="210"/>
      <c r="I135" s="210"/>
    </row>
    <row r="136" spans="1:9" ht="15">
      <c r="A136" s="85" t="s">
        <v>143</v>
      </c>
      <c r="B136" s="84"/>
      <c r="C136" s="159">
        <f>'F7-Klubi eelarve'!C136+'F7-Kooli eelarve'!C136</f>
        <v>0</v>
      </c>
      <c r="D136" s="159">
        <f>'F7-Klubi eelarve'!D136+'F7-Kooli eelarve'!D136</f>
        <v>0</v>
      </c>
      <c r="E136" s="159"/>
      <c r="F136" s="159"/>
      <c r="G136" s="210"/>
      <c r="H136" s="210"/>
      <c r="I136" s="210"/>
    </row>
    <row r="137" spans="1:9" ht="15">
      <c r="A137" s="85" t="s">
        <v>144</v>
      </c>
      <c r="B137" s="84"/>
      <c r="C137" s="159">
        <f>'F7-Klubi eelarve'!C137+'F7-Kooli eelarve'!C137</f>
        <v>0</v>
      </c>
      <c r="D137" s="159">
        <f>'F7-Klubi eelarve'!D137+'F7-Kooli eelarve'!D137</f>
        <v>0</v>
      </c>
      <c r="E137" s="159"/>
      <c r="F137" s="159"/>
      <c r="G137" s="210"/>
      <c r="H137" s="210"/>
      <c r="I137" s="210"/>
    </row>
    <row r="138" spans="1:9" ht="15">
      <c r="A138" s="85" t="s">
        <v>145</v>
      </c>
      <c r="B138" s="84"/>
      <c r="C138" s="159">
        <f>'F7-Klubi eelarve'!C138+'F7-Kooli eelarve'!C138</f>
        <v>0</v>
      </c>
      <c r="D138" s="159">
        <f>'F7-Klubi eelarve'!D138+'F7-Kooli eelarve'!D138</f>
        <v>0</v>
      </c>
      <c r="E138" s="159"/>
      <c r="F138" s="159"/>
      <c r="G138" s="210"/>
      <c r="H138" s="210"/>
      <c r="I138" s="210"/>
    </row>
    <row r="139" spans="1:9" ht="15">
      <c r="A139" s="85" t="s">
        <v>146</v>
      </c>
      <c r="B139" s="84"/>
      <c r="C139" s="159">
        <f>'F7-Klubi eelarve'!C139+'F7-Kooli eelarve'!C139</f>
        <v>0</v>
      </c>
      <c r="D139" s="159">
        <f>'F7-Klubi eelarve'!D139+'F7-Kooli eelarve'!D139</f>
        <v>0</v>
      </c>
      <c r="E139" s="159"/>
      <c r="F139" s="159"/>
      <c r="G139" s="210"/>
      <c r="H139" s="210"/>
      <c r="I139" s="210"/>
    </row>
    <row r="140" spans="1:9" ht="15">
      <c r="A140" s="85" t="s">
        <v>147</v>
      </c>
      <c r="B140" s="84"/>
      <c r="C140" s="159">
        <f>'F7-Klubi eelarve'!C140+'F7-Kooli eelarve'!C140</f>
        <v>0</v>
      </c>
      <c r="D140" s="159">
        <f>'F7-Klubi eelarve'!D140+'F7-Kooli eelarve'!D140</f>
        <v>0</v>
      </c>
      <c r="E140" s="159"/>
      <c r="F140" s="159"/>
      <c r="G140" s="210"/>
      <c r="H140" s="210"/>
      <c r="I140" s="210"/>
    </row>
    <row r="141" spans="1:9" ht="13.5" customHeight="1">
      <c r="A141" s="85" t="s">
        <v>148</v>
      </c>
      <c r="B141" s="84"/>
      <c r="C141" s="159">
        <f>'F7-Klubi eelarve'!C141+'F7-Kooli eelarve'!C141</f>
        <v>0</v>
      </c>
      <c r="D141" s="159">
        <f>'F7-Klubi eelarve'!D141+'F7-Kooli eelarve'!D141</f>
        <v>0</v>
      </c>
      <c r="E141" s="159"/>
      <c r="F141" s="159"/>
      <c r="G141" s="210"/>
      <c r="H141" s="210"/>
      <c r="I141" s="210"/>
    </row>
    <row r="142" spans="1:9" ht="13.5" customHeight="1">
      <c r="A142" s="85" t="s">
        <v>149</v>
      </c>
      <c r="B142" s="84"/>
      <c r="C142" s="159">
        <f>'F7-Klubi eelarve'!C142+'F7-Kooli eelarve'!C142</f>
        <v>0</v>
      </c>
      <c r="D142" s="159">
        <f>'F7-Klubi eelarve'!D142+'F7-Kooli eelarve'!D142</f>
        <v>0</v>
      </c>
      <c r="E142" s="159"/>
      <c r="F142" s="159"/>
      <c r="G142" s="210"/>
      <c r="H142" s="210"/>
      <c r="I142" s="210"/>
    </row>
    <row r="143" spans="1:9" ht="15">
      <c r="A143" s="85" t="s">
        <v>150</v>
      </c>
      <c r="B143" s="84"/>
      <c r="C143" s="159">
        <f>'F7-Klubi eelarve'!C143+'F7-Kooli eelarve'!C143</f>
        <v>0</v>
      </c>
      <c r="D143" s="159">
        <f>'F7-Klubi eelarve'!D143+'F7-Kooli eelarve'!D143</f>
        <v>0</v>
      </c>
      <c r="E143" s="159"/>
      <c r="F143" s="159"/>
      <c r="G143" s="210"/>
      <c r="H143" s="210"/>
      <c r="I143" s="210"/>
    </row>
    <row r="144" spans="1:9" ht="15">
      <c r="A144" s="85" t="s">
        <v>151</v>
      </c>
      <c r="B144" s="84"/>
      <c r="C144" s="159">
        <f>'F7-Klubi eelarve'!C144+'F7-Kooli eelarve'!C144</f>
        <v>0</v>
      </c>
      <c r="D144" s="159">
        <f>'F7-Klubi eelarve'!D144+'F7-Kooli eelarve'!D144</f>
        <v>0</v>
      </c>
      <c r="E144" s="159"/>
      <c r="F144" s="159"/>
      <c r="G144" s="210"/>
      <c r="H144" s="210"/>
      <c r="I144" s="210"/>
    </row>
    <row r="145" spans="1:9" s="64" customFormat="1" ht="15.6">
      <c r="A145" s="69" t="s">
        <v>152</v>
      </c>
      <c r="B145" s="86"/>
      <c r="C145" s="157">
        <f>'F7-Klubi eelarve'!C145+'F7-Kooli eelarve'!C145</f>
        <v>0</v>
      </c>
      <c r="D145" s="157">
        <f>'F7-Klubi eelarve'!D145+'F7-Kooli eelarve'!D145</f>
        <v>0</v>
      </c>
      <c r="E145" s="157"/>
      <c r="F145" s="157"/>
      <c r="G145" s="210"/>
      <c r="H145" s="210"/>
      <c r="I145" s="210"/>
    </row>
    <row r="146" spans="1:9" s="64" customFormat="1" ht="15.6">
      <c r="A146" s="69" t="s">
        <v>153</v>
      </c>
      <c r="B146" s="86"/>
      <c r="C146" s="157">
        <f>'F7-Klubi eelarve'!C146+'F7-Kooli eelarve'!C146</f>
        <v>0</v>
      </c>
      <c r="D146" s="157">
        <f>'F7-Klubi eelarve'!D146+'F7-Kooli eelarve'!D146</f>
        <v>0</v>
      </c>
      <c r="E146" s="157"/>
      <c r="F146" s="157"/>
      <c r="G146" s="210"/>
      <c r="H146" s="210"/>
      <c r="I146" s="210"/>
    </row>
    <row r="147" spans="1:9" ht="15">
      <c r="A147" s="88" t="s">
        <v>154</v>
      </c>
      <c r="B147" s="84"/>
      <c r="C147" s="162">
        <f>'F7-Klubi eelarve'!C147+'F7-Kooli eelarve'!C147</f>
        <v>0</v>
      </c>
      <c r="D147" s="163">
        <f>'F7-Klubi eelarve'!D147+'F7-Kooli eelarve'!D147</f>
        <v>0</v>
      </c>
      <c r="E147" s="162"/>
      <c r="F147" s="163"/>
      <c r="G147" s="210"/>
      <c r="H147" s="210"/>
      <c r="I147" s="210"/>
    </row>
    <row r="148" spans="1:9" ht="26.45">
      <c r="A148" s="89" t="s">
        <v>155</v>
      </c>
      <c r="B148" s="84"/>
      <c r="C148" s="159">
        <f>'F7-Klubi eelarve'!C148+'F7-Kooli eelarve'!C148</f>
        <v>0</v>
      </c>
      <c r="D148" s="159">
        <f>'F7-Klubi eelarve'!D148+'F7-Kooli eelarve'!D148</f>
        <v>0</v>
      </c>
      <c r="E148" s="159"/>
      <c r="F148" s="159"/>
      <c r="G148" s="210"/>
      <c r="H148" s="210"/>
      <c r="I148" s="210"/>
    </row>
    <row r="149" spans="1:9" ht="15">
      <c r="A149" s="90" t="s">
        <v>156</v>
      </c>
      <c r="B149" s="84"/>
      <c r="C149" s="148">
        <f>'F7-Klubi eelarve'!C149+'F7-Kooli eelarve'!C149</f>
        <v>0</v>
      </c>
      <c r="D149" s="148">
        <f>'F7-Klubi eelarve'!D149+'F7-Kooli eelarve'!D149</f>
        <v>0</v>
      </c>
      <c r="E149" s="148"/>
      <c r="F149" s="148"/>
      <c r="G149" s="210"/>
      <c r="H149" s="210"/>
      <c r="I149" s="210"/>
    </row>
    <row r="150" spans="1:9" ht="15">
      <c r="A150" s="88" t="s">
        <v>157</v>
      </c>
      <c r="B150" s="84"/>
      <c r="C150" s="163">
        <f>'F7-Klubi eelarve'!C150+'F7-Kooli eelarve'!C150</f>
        <v>0</v>
      </c>
      <c r="D150" s="163">
        <f>'F7-Klubi eelarve'!D150+'F7-Kooli eelarve'!D150</f>
        <v>0</v>
      </c>
      <c r="E150" s="163"/>
      <c r="F150" s="163"/>
      <c r="G150" s="210"/>
      <c r="H150" s="210"/>
      <c r="I150" s="210"/>
    </row>
  </sheetData>
  <mergeCells count="2">
    <mergeCell ref="A2:D3"/>
    <mergeCell ref="G3:I3"/>
  </mergeCells>
  <phoneticPr fontId="27" type="noConversion"/>
  <pageMargins left="0.59375" right="0.3170289855072464" top="0.51630434782608692" bottom="0.38949275362318841" header="0.3" footer="0.3"/>
  <pageSetup orientation="portrait" r:id="rId1"/>
  <headerFooter>
    <oddHeader xml:space="preserve">&amp;L&amp;"Arial,Regular"&amp;8Esitada EJL-le hiljemalt 17.01.2025
</oddHeader>
  </headerFooter>
  <rowBreaks count="1" manualBreakCount="1">
    <brk id="35" max="16383" man="1"/>
  </rowBreaks>
  <ignoredErrors>
    <ignoredError sqref="C13:C14 D13:D14 C80:C81 C55:D79 C82:D106 D80:D81 C54:D54 E54:F54 E13:F14 C108:D150 D107 C15:C53 D15:D53 E15:F53 E55:F79 E82:F93 E80:F81 E108:F150 E107:F107 E95:F106 E94 G54:I54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06917-5BBB-42D4-8CFE-9C8BE23298FB}">
  <dimension ref="A1:G87"/>
  <sheetViews>
    <sheetView tabSelected="1" topLeftCell="A48" zoomScaleNormal="100" workbookViewId="0">
      <selection activeCell="E65" sqref="E65:F65"/>
    </sheetView>
  </sheetViews>
  <sheetFormatPr defaultColWidth="9.42578125" defaultRowHeight="13.9"/>
  <cols>
    <col min="1" max="1" width="24" style="1" customWidth="1"/>
    <col min="2" max="2" width="9.42578125" style="1"/>
    <col min="3" max="3" width="17.28515625" style="1" customWidth="1"/>
    <col min="4" max="4" width="13.5703125" style="1" customWidth="1"/>
    <col min="5" max="5" width="10.7109375" style="1" customWidth="1"/>
    <col min="6" max="6" width="11.5703125" style="1" customWidth="1"/>
    <col min="7" max="7" width="12" style="1" customWidth="1"/>
    <col min="8" max="16384" width="9.42578125" style="1"/>
  </cols>
  <sheetData>
    <row r="1" spans="1:7" ht="23.45" thickBot="1">
      <c r="A1" s="46" t="s">
        <v>158</v>
      </c>
      <c r="B1" s="45"/>
      <c r="C1" s="45"/>
      <c r="D1" s="45"/>
      <c r="E1" s="45"/>
      <c r="F1" s="45"/>
      <c r="G1" s="45"/>
    </row>
    <row r="2" spans="1:7" ht="18" customHeight="1" thickBot="1">
      <c r="A2" s="267" t="s">
        <v>159</v>
      </c>
      <c r="B2" s="268"/>
      <c r="C2" s="268"/>
      <c r="D2" s="268"/>
      <c r="E2" s="268"/>
      <c r="F2" s="268"/>
      <c r="G2" s="269"/>
    </row>
    <row r="3" spans="1:7" s="13" customFormat="1" ht="32.25">
      <c r="A3" s="275" t="s">
        <v>160</v>
      </c>
      <c r="B3" s="276"/>
      <c r="C3" s="276"/>
      <c r="D3" s="37" t="s">
        <v>161</v>
      </c>
      <c r="E3" s="37" t="s">
        <v>162</v>
      </c>
      <c r="F3" s="37" t="s">
        <v>163</v>
      </c>
      <c r="G3" s="36" t="s">
        <v>164</v>
      </c>
    </row>
    <row r="4" spans="1:7" s="13" customFormat="1" ht="11.45">
      <c r="A4" s="271"/>
      <c r="B4" s="271"/>
      <c r="C4" s="271"/>
      <c r="D4" s="35"/>
      <c r="E4" s="35"/>
      <c r="F4" s="91"/>
      <c r="G4" s="92"/>
    </row>
    <row r="5" spans="1:7" s="13" customFormat="1" ht="11.45">
      <c r="A5" s="277"/>
      <c r="B5" s="277"/>
      <c r="C5" s="277"/>
      <c r="D5" s="20"/>
      <c r="E5" s="20"/>
      <c r="F5" s="42"/>
      <c r="G5" s="44"/>
    </row>
    <row r="6" spans="1:7" s="13" customFormat="1" ht="11.45">
      <c r="A6" s="271"/>
      <c r="B6" s="271"/>
      <c r="C6" s="271"/>
      <c r="D6" s="35"/>
      <c r="E6" s="35"/>
      <c r="F6" s="91"/>
      <c r="G6" s="92"/>
    </row>
    <row r="7" spans="1:7" s="13" customFormat="1" ht="11.45">
      <c r="A7" s="277"/>
      <c r="B7" s="277"/>
      <c r="C7" s="277"/>
      <c r="D7" s="20"/>
      <c r="E7" s="20"/>
      <c r="F7" s="42"/>
      <c r="G7" s="44"/>
    </row>
    <row r="8" spans="1:7" s="13" customFormat="1" ht="11.45">
      <c r="A8" s="271"/>
      <c r="B8" s="271"/>
      <c r="C8" s="271"/>
      <c r="D8" s="35"/>
      <c r="E8" s="35"/>
      <c r="F8" s="91"/>
      <c r="G8" s="92"/>
    </row>
    <row r="9" spans="1:7" s="13" customFormat="1" ht="11.45">
      <c r="A9" s="277"/>
      <c r="B9" s="277"/>
      <c r="C9" s="277"/>
      <c r="D9" s="20"/>
      <c r="E9" s="20"/>
      <c r="F9" s="42"/>
      <c r="G9" s="44"/>
    </row>
    <row r="10" spans="1:7" s="13" customFormat="1" ht="12">
      <c r="A10" s="239" t="s">
        <v>165</v>
      </c>
      <c r="B10" s="239"/>
      <c r="C10" s="239"/>
      <c r="D10" s="18">
        <f>SUM(D4:D9)</f>
        <v>0</v>
      </c>
      <c r="E10" s="18">
        <f>SUM(E4:E9)</f>
        <v>0</v>
      </c>
      <c r="F10" s="41"/>
      <c r="G10" s="41"/>
    </row>
    <row r="11" spans="1:7" s="13" customFormat="1" ht="24" customHeight="1">
      <c r="A11" s="278" t="s">
        <v>166</v>
      </c>
      <c r="B11" s="278"/>
      <c r="C11" s="278"/>
      <c r="D11" s="55">
        <f>'F7-Konsolideeritud eelarve'!E23</f>
        <v>0</v>
      </c>
      <c r="E11" s="18"/>
      <c r="F11" s="41"/>
      <c r="G11" s="41"/>
    </row>
    <row r="12" spans="1:7" s="13" customFormat="1" ht="12">
      <c r="A12" s="250" t="s">
        <v>167</v>
      </c>
      <c r="B12" s="250"/>
      <c r="C12" s="250"/>
      <c r="D12" s="30" t="str">
        <f>IF(D11=D10,"Ok","Ei ole ok")</f>
        <v>Ok</v>
      </c>
      <c r="E12" s="18"/>
      <c r="F12" s="41"/>
      <c r="G12" s="41"/>
    </row>
    <row r="13" spans="1:7" ht="9" customHeight="1">
      <c r="A13" s="40"/>
      <c r="B13" s="40"/>
      <c r="C13" s="40"/>
      <c r="D13" s="39"/>
      <c r="E13" s="39"/>
      <c r="F13" s="38"/>
      <c r="G13" s="38"/>
    </row>
    <row r="14" spans="1:7" s="13" customFormat="1" ht="30">
      <c r="A14" s="270" t="s">
        <v>32</v>
      </c>
      <c r="B14" s="270"/>
      <c r="C14" s="270"/>
      <c r="D14" s="43" t="s">
        <v>161</v>
      </c>
      <c r="E14" s="43" t="s">
        <v>168</v>
      </c>
      <c r="F14" s="43" t="s">
        <v>163</v>
      </c>
      <c r="G14" s="43" t="s">
        <v>164</v>
      </c>
    </row>
    <row r="15" spans="1:7" s="13" customFormat="1" ht="11.45">
      <c r="A15" s="272"/>
      <c r="B15" s="273"/>
      <c r="C15" s="274"/>
      <c r="D15" s="20"/>
      <c r="E15" s="20"/>
      <c r="F15" s="42"/>
      <c r="G15" s="44"/>
    </row>
    <row r="16" spans="1:7" s="13" customFormat="1" ht="11.45">
      <c r="A16" s="272"/>
      <c r="B16" s="273"/>
      <c r="C16" s="274"/>
      <c r="D16" s="20"/>
      <c r="E16" s="20"/>
      <c r="F16" s="42"/>
      <c r="G16" s="44"/>
    </row>
    <row r="17" spans="1:7" s="13" customFormat="1" ht="11.45">
      <c r="A17" s="272"/>
      <c r="B17" s="273"/>
      <c r="C17" s="274"/>
      <c r="D17" s="20"/>
      <c r="E17" s="20"/>
      <c r="F17" s="42"/>
      <c r="G17" s="44"/>
    </row>
    <row r="18" spans="1:7" s="13" customFormat="1" ht="11.45">
      <c r="A18" s="272"/>
      <c r="B18" s="273"/>
      <c r="C18" s="274"/>
      <c r="D18" s="20"/>
      <c r="E18" s="20"/>
      <c r="F18" s="42"/>
      <c r="G18" s="44"/>
    </row>
    <row r="19" spans="1:7" s="13" customFormat="1" ht="11.45">
      <c r="A19" s="272"/>
      <c r="B19" s="273"/>
      <c r="C19" s="274"/>
      <c r="D19" s="20"/>
      <c r="E19" s="20"/>
      <c r="F19" s="42"/>
      <c r="G19" s="44"/>
    </row>
    <row r="20" spans="1:7" s="13" customFormat="1" ht="11.45">
      <c r="A20" s="272"/>
      <c r="B20" s="273"/>
      <c r="C20" s="274"/>
      <c r="D20" s="20"/>
      <c r="E20" s="20"/>
      <c r="F20" s="42"/>
      <c r="G20" s="44"/>
    </row>
    <row r="21" spans="1:7" s="13" customFormat="1" ht="12">
      <c r="A21" s="239" t="s">
        <v>169</v>
      </c>
      <c r="B21" s="239"/>
      <c r="C21" s="239"/>
      <c r="D21" s="18">
        <f>SUM(D15:D20)</f>
        <v>0</v>
      </c>
      <c r="E21" s="18">
        <f>SUM(E15:E20)</f>
        <v>0</v>
      </c>
      <c r="F21" s="41"/>
      <c r="G21" s="41"/>
    </row>
    <row r="22" spans="1:7" s="13" customFormat="1" ht="27" customHeight="1">
      <c r="A22" s="278" t="s">
        <v>170</v>
      </c>
      <c r="B22" s="278"/>
      <c r="C22" s="278"/>
      <c r="D22" s="55">
        <f>'F7-Konsolideeritud eelarve'!E24</f>
        <v>0</v>
      </c>
      <c r="E22" s="18"/>
      <c r="F22" s="41"/>
      <c r="G22" s="41"/>
    </row>
    <row r="23" spans="1:7" s="13" customFormat="1" ht="12.6" thickBot="1">
      <c r="A23" s="250" t="s">
        <v>167</v>
      </c>
      <c r="B23" s="250"/>
      <c r="C23" s="250"/>
      <c r="D23" s="30" t="str">
        <f>IF(D22=D21,"Ok","Ei ole ok")</f>
        <v>Ok</v>
      </c>
      <c r="E23" s="18"/>
      <c r="F23" s="41"/>
      <c r="G23" s="41"/>
    </row>
    <row r="24" spans="1:7" ht="18" customHeight="1" thickBot="1">
      <c r="A24" s="267" t="s">
        <v>171</v>
      </c>
      <c r="B24" s="268"/>
      <c r="C24" s="268"/>
      <c r="D24" s="268"/>
      <c r="E24" s="268"/>
      <c r="F24" s="268"/>
      <c r="G24" s="269"/>
    </row>
    <row r="25" spans="1:7" s="13" customFormat="1" ht="32.25">
      <c r="A25" s="280" t="s">
        <v>172</v>
      </c>
      <c r="B25" s="281"/>
      <c r="C25" s="282"/>
      <c r="D25" s="37" t="s">
        <v>173</v>
      </c>
      <c r="E25" s="37" t="s">
        <v>174</v>
      </c>
      <c r="F25" s="37" t="s">
        <v>163</v>
      </c>
      <c r="G25" s="36" t="s">
        <v>164</v>
      </c>
    </row>
    <row r="26" spans="1:7" s="13" customFormat="1" ht="11.45">
      <c r="A26" s="279"/>
      <c r="B26" s="279"/>
      <c r="C26" s="279"/>
      <c r="D26" s="35"/>
      <c r="E26" s="34"/>
      <c r="F26" s="33"/>
      <c r="G26" s="44"/>
    </row>
    <row r="27" spans="1:7" s="13" customFormat="1" ht="11.45">
      <c r="A27" s="254"/>
      <c r="B27" s="254"/>
      <c r="C27" s="254"/>
      <c r="D27" s="20"/>
      <c r="E27" s="32"/>
      <c r="F27" s="31"/>
      <c r="G27" s="44"/>
    </row>
    <row r="28" spans="1:7" s="13" customFormat="1" ht="11.45">
      <c r="A28" s="254"/>
      <c r="B28" s="254"/>
      <c r="C28" s="254"/>
      <c r="D28" s="20"/>
      <c r="E28" s="32"/>
      <c r="F28" s="31"/>
      <c r="G28" s="44"/>
    </row>
    <row r="29" spans="1:7" s="13" customFormat="1" ht="11.45">
      <c r="A29" s="254"/>
      <c r="B29" s="254"/>
      <c r="C29" s="254"/>
      <c r="D29" s="20"/>
      <c r="E29" s="32"/>
      <c r="F29" s="31"/>
      <c r="G29" s="44"/>
    </row>
    <row r="30" spans="1:7" s="13" customFormat="1" ht="11.45">
      <c r="A30" s="254"/>
      <c r="B30" s="254"/>
      <c r="C30" s="254"/>
      <c r="D30" s="20"/>
      <c r="E30" s="32"/>
      <c r="F30" s="31"/>
      <c r="G30" s="44"/>
    </row>
    <row r="31" spans="1:7" s="13" customFormat="1" ht="11.45">
      <c r="A31" s="254"/>
      <c r="B31" s="254"/>
      <c r="C31" s="254"/>
      <c r="D31" s="20"/>
      <c r="E31" s="32"/>
      <c r="F31" s="31"/>
      <c r="G31" s="44"/>
    </row>
    <row r="32" spans="1:7" s="13" customFormat="1" ht="11.45">
      <c r="A32" s="254"/>
      <c r="B32" s="254"/>
      <c r="C32" s="254"/>
      <c r="D32" s="20"/>
      <c r="E32" s="32"/>
      <c r="F32" s="31"/>
      <c r="G32" s="44"/>
    </row>
    <row r="33" spans="1:7" s="13" customFormat="1" ht="11.45">
      <c r="A33" s="254"/>
      <c r="B33" s="254"/>
      <c r="C33" s="254"/>
      <c r="D33" s="20"/>
      <c r="E33" s="32"/>
      <c r="F33" s="31"/>
      <c r="G33" s="44"/>
    </row>
    <row r="34" spans="1:7" s="13" customFormat="1" ht="11.45">
      <c r="A34" s="254"/>
      <c r="B34" s="254"/>
      <c r="C34" s="254"/>
      <c r="D34" s="20"/>
      <c r="E34" s="32"/>
      <c r="F34" s="31"/>
      <c r="G34" s="44"/>
    </row>
    <row r="35" spans="1:7" s="13" customFormat="1" ht="11.45">
      <c r="A35" s="56" t="s">
        <v>175</v>
      </c>
      <c r="B35" s="31"/>
      <c r="C35" s="20"/>
      <c r="D35" s="20"/>
      <c r="E35" s="32"/>
      <c r="F35" s="31"/>
      <c r="G35" s="44"/>
    </row>
    <row r="36" spans="1:7" ht="13.5" customHeight="1">
      <c r="A36" s="239" t="s">
        <v>176</v>
      </c>
      <c r="B36" s="239"/>
      <c r="C36" s="239"/>
      <c r="D36" s="18">
        <f>SUM(D26:D35)</f>
        <v>0</v>
      </c>
      <c r="E36" s="18">
        <f>SUM(E26:E35)</f>
        <v>0</v>
      </c>
      <c r="F36" s="29"/>
      <c r="G36" s="28"/>
    </row>
    <row r="37" spans="1:7" ht="12.75" customHeight="1">
      <c r="A37" s="252" t="s">
        <v>177</v>
      </c>
      <c r="B37" s="252"/>
      <c r="C37" s="252"/>
      <c r="D37" s="55">
        <f>'F7-Konsolideeritud eelarve'!E44</f>
        <v>0</v>
      </c>
      <c r="E37" s="18"/>
      <c r="F37" s="29"/>
      <c r="G37" s="28"/>
    </row>
    <row r="38" spans="1:7" ht="12.75" customHeight="1">
      <c r="A38" s="250" t="s">
        <v>167</v>
      </c>
      <c r="B38" s="250"/>
      <c r="C38" s="250"/>
      <c r="D38" s="30" t="str">
        <f>IF(D37=D36,"Ok","Ei ole ok")</f>
        <v>Ok</v>
      </c>
      <c r="E38" s="18"/>
      <c r="F38" s="29"/>
      <c r="G38" s="28"/>
    </row>
    <row r="39" spans="1:7" ht="6.75" customHeight="1" thickBot="1">
      <c r="A39" s="25"/>
      <c r="B39" s="25"/>
      <c r="C39" s="27"/>
      <c r="D39" s="26"/>
      <c r="E39" s="26"/>
      <c r="F39" s="25"/>
      <c r="G39" s="25"/>
    </row>
    <row r="40" spans="1:7" s="13" customFormat="1" ht="32.25">
      <c r="A40" s="280" t="s">
        <v>178</v>
      </c>
      <c r="B40" s="281"/>
      <c r="C40" s="282"/>
      <c r="D40" s="24" t="s">
        <v>173</v>
      </c>
      <c r="E40" s="24" t="s">
        <v>174</v>
      </c>
      <c r="F40" s="24" t="s">
        <v>163</v>
      </c>
      <c r="G40" s="23" t="s">
        <v>164</v>
      </c>
    </row>
    <row r="41" spans="1:7" s="13" customFormat="1" ht="11.45">
      <c r="A41" s="283"/>
      <c r="B41" s="284"/>
      <c r="C41" s="285"/>
      <c r="D41" s="22"/>
      <c r="E41" s="22"/>
      <c r="F41" s="21"/>
      <c r="G41" s="44"/>
    </row>
    <row r="42" spans="1:7" s="13" customFormat="1" ht="11.45">
      <c r="A42" s="264"/>
      <c r="B42" s="265"/>
      <c r="C42" s="266"/>
      <c r="D42" s="19"/>
      <c r="E42" s="19"/>
      <c r="F42" s="16"/>
      <c r="G42" s="44"/>
    </row>
    <row r="43" spans="1:7" s="13" customFormat="1" ht="11.45">
      <c r="A43" s="255"/>
      <c r="B43" s="256"/>
      <c r="C43" s="257"/>
      <c r="D43" s="19"/>
      <c r="E43" s="19"/>
      <c r="F43" s="15"/>
      <c r="G43" s="44"/>
    </row>
    <row r="44" spans="1:7" s="13" customFormat="1" ht="11.45">
      <c r="A44" s="255"/>
      <c r="B44" s="256"/>
      <c r="C44" s="257"/>
      <c r="D44" s="19"/>
      <c r="E44" s="19"/>
      <c r="F44" s="15"/>
      <c r="G44" s="44"/>
    </row>
    <row r="45" spans="1:7" s="13" customFormat="1" ht="12">
      <c r="A45" s="258" t="s">
        <v>179</v>
      </c>
      <c r="B45" s="259"/>
      <c r="C45" s="260"/>
      <c r="D45" s="18">
        <f>SUM(D41:D44)</f>
        <v>0</v>
      </c>
      <c r="E45" s="18">
        <f>SUM(E41:E44)</f>
        <v>0</v>
      </c>
      <c r="F45" s="14"/>
      <c r="G45" s="14"/>
    </row>
    <row r="46" spans="1:7" s="13" customFormat="1" ht="6.75" customHeight="1" thickBot="1">
      <c r="A46" s="9"/>
      <c r="B46" s="9"/>
      <c r="C46" s="9"/>
      <c r="D46" s="9"/>
      <c r="E46" s="8"/>
      <c r="F46" s="8"/>
      <c r="G46" s="7"/>
    </row>
    <row r="47" spans="1:7" ht="18" customHeight="1" thickBot="1">
      <c r="A47" s="241" t="s">
        <v>180</v>
      </c>
      <c r="B47" s="242"/>
      <c r="C47" s="242"/>
      <c r="D47" s="242"/>
      <c r="E47" s="242"/>
      <c r="F47" s="242"/>
      <c r="G47" s="243"/>
    </row>
    <row r="48" spans="1:7" s="13" customFormat="1" ht="21.75" customHeight="1">
      <c r="A48" s="261" t="s">
        <v>181</v>
      </c>
      <c r="B48" s="262"/>
      <c r="C48" s="262"/>
      <c r="D48" s="263"/>
      <c r="E48" s="245" t="s">
        <v>173</v>
      </c>
      <c r="F48" s="245"/>
      <c r="G48" s="17"/>
    </row>
    <row r="49" spans="1:7" s="13" customFormat="1" ht="14.85" customHeight="1">
      <c r="A49" s="246"/>
      <c r="B49" s="246"/>
      <c r="C49" s="246"/>
      <c r="D49" s="246"/>
      <c r="E49" s="249"/>
      <c r="F49" s="249"/>
      <c r="G49" s="44"/>
    </row>
    <row r="50" spans="1:7" s="13" customFormat="1" ht="11.45">
      <c r="A50" s="246"/>
      <c r="B50" s="246"/>
      <c r="C50" s="246"/>
      <c r="D50" s="246"/>
      <c r="E50" s="249"/>
      <c r="F50" s="249"/>
      <c r="G50" s="44"/>
    </row>
    <row r="51" spans="1:7" s="13" customFormat="1" ht="11.45">
      <c r="A51" s="248"/>
      <c r="B51" s="248"/>
      <c r="C51" s="248"/>
      <c r="D51" s="248"/>
      <c r="E51" s="249"/>
      <c r="F51" s="249"/>
      <c r="G51" s="44"/>
    </row>
    <row r="52" spans="1:7" s="13" customFormat="1" ht="11.45">
      <c r="A52" s="248"/>
      <c r="B52" s="248"/>
      <c r="C52" s="248"/>
      <c r="D52" s="248"/>
      <c r="E52" s="249"/>
      <c r="F52" s="249"/>
      <c r="G52" s="44"/>
    </row>
    <row r="53" spans="1:7" s="13" customFormat="1" ht="15.75" customHeight="1">
      <c r="A53" s="239" t="s">
        <v>182</v>
      </c>
      <c r="B53" s="239"/>
      <c r="C53" s="239"/>
      <c r="D53" s="239"/>
      <c r="E53" s="240">
        <f>SUM(E49:E52)</f>
        <v>0</v>
      </c>
      <c r="F53" s="240"/>
      <c r="G53" s="14"/>
    </row>
    <row r="54" spans="1:7" s="13" customFormat="1" ht="12">
      <c r="A54" s="252" t="s">
        <v>183</v>
      </c>
      <c r="B54" s="252"/>
      <c r="C54" s="252"/>
      <c r="D54" s="252"/>
      <c r="E54" s="253">
        <f>'F7-Konsolideeritud eelarve'!E50</f>
        <v>0</v>
      </c>
      <c r="F54" s="253"/>
      <c r="G54" s="14"/>
    </row>
    <row r="55" spans="1:7" s="13" customFormat="1" ht="12">
      <c r="A55" s="250" t="s">
        <v>167</v>
      </c>
      <c r="B55" s="250"/>
      <c r="C55" s="250"/>
      <c r="D55" s="250"/>
      <c r="E55" s="251" t="str">
        <f>IF(E54=E53,"Ok","Ei ole ok")</f>
        <v>Ok</v>
      </c>
      <c r="F55" s="251" t="str">
        <f>IF(F54=F53,"Ok","Not OK")</f>
        <v>Ok</v>
      </c>
      <c r="G55" s="14"/>
    </row>
    <row r="56" spans="1:7" s="13" customFormat="1" ht="12">
      <c r="A56" s="93"/>
      <c r="B56" s="93"/>
      <c r="C56" s="93"/>
      <c r="D56" s="93"/>
      <c r="E56" s="94"/>
      <c r="F56" s="94"/>
      <c r="G56" s="95"/>
    </row>
    <row r="57" spans="1:7" ht="14.45" thickBot="1">
      <c r="A57" s="9"/>
      <c r="B57" s="9"/>
      <c r="C57" s="9"/>
      <c r="D57" s="9"/>
      <c r="E57" s="8"/>
      <c r="F57" s="8"/>
      <c r="G57" s="7"/>
    </row>
    <row r="58" spans="1:7" ht="18" customHeight="1" thickBot="1">
      <c r="A58" s="241" t="s">
        <v>184</v>
      </c>
      <c r="B58" s="242"/>
      <c r="C58" s="242"/>
      <c r="D58" s="242"/>
      <c r="E58" s="242"/>
      <c r="F58" s="242"/>
      <c r="G58" s="243"/>
    </row>
    <row r="59" spans="1:7" s="13" customFormat="1" ht="22.5" customHeight="1">
      <c r="A59" s="244" t="s">
        <v>185</v>
      </c>
      <c r="B59" s="244"/>
      <c r="C59" s="244"/>
      <c r="D59" s="244"/>
      <c r="E59" s="245" t="s">
        <v>173</v>
      </c>
      <c r="F59" s="245"/>
      <c r="G59" s="17"/>
    </row>
    <row r="60" spans="1:7" s="13" customFormat="1" ht="11.45">
      <c r="A60" s="246"/>
      <c r="B60" s="246"/>
      <c r="C60" s="246"/>
      <c r="D60" s="246"/>
      <c r="E60" s="247"/>
      <c r="F60" s="247"/>
      <c r="G60" s="16"/>
    </row>
    <row r="61" spans="1:7" s="13" customFormat="1" ht="11.45">
      <c r="A61" s="246"/>
      <c r="B61" s="246"/>
      <c r="C61" s="246"/>
      <c r="D61" s="246"/>
      <c r="E61" s="247"/>
      <c r="F61" s="247"/>
      <c r="G61" s="16"/>
    </row>
    <row r="62" spans="1:7" s="13" customFormat="1" ht="11.45">
      <c r="A62" s="248"/>
      <c r="B62" s="248"/>
      <c r="C62" s="248"/>
      <c r="D62" s="248"/>
      <c r="E62" s="247"/>
      <c r="F62" s="247"/>
      <c r="G62" s="15"/>
    </row>
    <row r="63" spans="1:7" s="13" customFormat="1" ht="11.45">
      <c r="A63" s="248"/>
      <c r="B63" s="248"/>
      <c r="C63" s="248"/>
      <c r="D63" s="248"/>
      <c r="E63" s="247"/>
      <c r="F63" s="247"/>
      <c r="G63" s="15"/>
    </row>
    <row r="64" spans="1:7" s="13" customFormat="1" ht="12">
      <c r="A64" s="239" t="s">
        <v>186</v>
      </c>
      <c r="B64" s="239"/>
      <c r="C64" s="239"/>
      <c r="D64" s="239"/>
      <c r="E64" s="240">
        <f>SUM(E60:E63)</f>
        <v>0</v>
      </c>
      <c r="F64" s="240"/>
      <c r="G64" s="14"/>
    </row>
    <row r="65" spans="1:7">
      <c r="A65" s="252" t="s">
        <v>187</v>
      </c>
      <c r="B65" s="252"/>
      <c r="C65" s="252"/>
      <c r="D65" s="252"/>
      <c r="E65" s="253">
        <f>'F7-Konsolideeritud eelarve'!E104</f>
        <v>0</v>
      </c>
      <c r="F65" s="253"/>
      <c r="G65" s="14"/>
    </row>
    <row r="66" spans="1:7">
      <c r="A66" s="250" t="s">
        <v>167</v>
      </c>
      <c r="B66" s="250"/>
      <c r="C66" s="250"/>
      <c r="D66" s="250"/>
      <c r="E66" s="251" t="str">
        <f>IF(E65=E64,"Ok","Ei ole ok")</f>
        <v>Ok</v>
      </c>
      <c r="F66" s="251" t="str">
        <f>IF(F65=F64,"Ok","Not OK")</f>
        <v>Ok</v>
      </c>
      <c r="G66" s="14"/>
    </row>
    <row r="67" spans="1:7" s="13" customFormat="1" thickBot="1">
      <c r="A67" s="9"/>
      <c r="B67" s="9"/>
      <c r="C67" s="9"/>
      <c r="D67" s="9"/>
      <c r="E67" s="8"/>
      <c r="F67" s="8"/>
      <c r="G67" s="7"/>
    </row>
    <row r="68" spans="1:7" s="13" customFormat="1" ht="16.149999999999999" thickBot="1">
      <c r="A68" s="241" t="s">
        <v>188</v>
      </c>
      <c r="B68" s="242"/>
      <c r="C68" s="242"/>
      <c r="D68" s="242"/>
      <c r="E68" s="242"/>
      <c r="F68" s="242"/>
      <c r="G68" s="243"/>
    </row>
    <row r="69" spans="1:7" ht="27" thickBot="1">
      <c r="A69" s="280" t="s">
        <v>189</v>
      </c>
      <c r="B69" s="281"/>
      <c r="C69" s="281"/>
      <c r="D69" s="281"/>
      <c r="E69" s="286" t="s">
        <v>190</v>
      </c>
      <c r="F69" s="286"/>
      <c r="G69" s="12" t="s">
        <v>191</v>
      </c>
    </row>
    <row r="70" spans="1:7">
      <c r="A70" s="287"/>
      <c r="B70" s="284"/>
      <c r="C70" s="284"/>
      <c r="D70" s="285"/>
      <c r="E70" s="288"/>
      <c r="F70" s="289"/>
      <c r="G70" s="11"/>
    </row>
    <row r="71" spans="1:7" ht="14.45" thickBot="1">
      <c r="A71" s="290"/>
      <c r="B71" s="291"/>
      <c r="C71" s="291"/>
      <c r="D71" s="292"/>
      <c r="E71" s="293"/>
      <c r="F71" s="294"/>
      <c r="G71" s="10"/>
    </row>
    <row r="72" spans="1:7" ht="14.45" thickBot="1">
      <c r="A72" s="9"/>
      <c r="B72" s="9"/>
      <c r="C72" s="9"/>
      <c r="D72" s="9"/>
      <c r="E72" s="8"/>
      <c r="F72" s="8"/>
      <c r="G72" s="7"/>
    </row>
    <row r="73" spans="1:7" ht="16.149999999999999" thickBot="1">
      <c r="A73" s="241" t="s">
        <v>192</v>
      </c>
      <c r="B73" s="242"/>
      <c r="C73" s="242"/>
      <c r="D73" s="242"/>
      <c r="E73" s="242"/>
      <c r="F73" s="242"/>
      <c r="G73" s="243"/>
    </row>
    <row r="74" spans="1:7">
      <c r="A74" s="6"/>
      <c r="B74" s="6"/>
      <c r="C74" s="6"/>
      <c r="D74" s="6"/>
      <c r="E74" s="6"/>
      <c r="F74" s="6"/>
      <c r="G74" s="6"/>
    </row>
    <row r="75" spans="1:7">
      <c r="A75" s="6"/>
      <c r="B75" s="6"/>
      <c r="C75" s="6"/>
      <c r="D75" s="6"/>
      <c r="E75" s="6"/>
      <c r="F75" s="6"/>
      <c r="G75" s="6"/>
    </row>
    <row r="76" spans="1:7">
      <c r="A76" s="6"/>
      <c r="B76" s="6"/>
      <c r="C76" s="6"/>
      <c r="D76" s="6"/>
      <c r="E76" s="6"/>
      <c r="F76" s="6"/>
      <c r="G76" s="6"/>
    </row>
    <row r="77" spans="1:7">
      <c r="A77" s="6"/>
      <c r="B77" s="6"/>
      <c r="C77" s="6"/>
      <c r="D77" s="6"/>
      <c r="E77" s="6"/>
      <c r="F77" s="6"/>
      <c r="G77" s="6"/>
    </row>
    <row r="78" spans="1:7">
      <c r="A78" s="6"/>
      <c r="B78" s="6"/>
      <c r="C78" s="6"/>
      <c r="D78" s="6"/>
      <c r="E78" s="6"/>
      <c r="F78" s="6"/>
      <c r="G78" s="6"/>
    </row>
    <row r="79" spans="1:7">
      <c r="A79" s="6"/>
      <c r="B79" s="6"/>
      <c r="C79" s="6"/>
      <c r="D79" s="6"/>
      <c r="E79" s="6"/>
      <c r="F79" s="6"/>
      <c r="G79" s="6"/>
    </row>
    <row r="80" spans="1:7">
      <c r="A80" s="6"/>
      <c r="B80" s="6"/>
      <c r="C80" s="6"/>
      <c r="D80" s="6"/>
      <c r="E80" s="6"/>
      <c r="F80" s="6"/>
      <c r="G80" s="6"/>
    </row>
    <row r="81" spans="1:7">
      <c r="A81" s="6"/>
      <c r="B81" s="6"/>
      <c r="C81" s="6"/>
      <c r="D81" s="6"/>
      <c r="E81" s="6"/>
      <c r="F81" s="6"/>
      <c r="G81" s="6"/>
    </row>
    <row r="82" spans="1:7">
      <c r="A82" s="6"/>
      <c r="B82" s="6"/>
      <c r="C82" s="6"/>
      <c r="D82" s="6"/>
      <c r="E82" s="6"/>
      <c r="F82" s="6"/>
      <c r="G82" s="6"/>
    </row>
    <row r="83" spans="1:7">
      <c r="A83" s="6"/>
      <c r="B83" s="6"/>
      <c r="C83" s="6"/>
      <c r="D83" s="6"/>
      <c r="E83" s="6"/>
      <c r="F83" s="6"/>
      <c r="G83" s="6"/>
    </row>
    <row r="84" spans="1:7">
      <c r="A84" s="6"/>
      <c r="B84" s="6"/>
      <c r="C84" s="6"/>
      <c r="D84" s="6"/>
      <c r="E84" s="6"/>
      <c r="F84" s="6"/>
      <c r="G84" s="6"/>
    </row>
    <row r="85" spans="1:7">
      <c r="A85" s="6"/>
      <c r="B85" s="6"/>
      <c r="C85" s="6"/>
      <c r="D85" s="6"/>
      <c r="E85" s="6"/>
      <c r="F85" s="6"/>
      <c r="G85" s="6"/>
    </row>
    <row r="86" spans="1:7">
      <c r="A86" s="6"/>
      <c r="B86" s="6"/>
      <c r="C86" s="6"/>
      <c r="D86" s="6"/>
      <c r="E86" s="6"/>
      <c r="F86" s="6"/>
      <c r="G86" s="6"/>
    </row>
    <row r="87" spans="1:7">
      <c r="A87" s="6"/>
      <c r="B87" s="6"/>
      <c r="C87" s="6"/>
      <c r="D87" s="6"/>
      <c r="E87" s="6"/>
      <c r="F87" s="6"/>
      <c r="G87" s="6"/>
    </row>
  </sheetData>
  <mergeCells count="83">
    <mergeCell ref="A24:G24"/>
    <mergeCell ref="A22:C22"/>
    <mergeCell ref="A17:C17"/>
    <mergeCell ref="A18:C18"/>
    <mergeCell ref="A19:C19"/>
    <mergeCell ref="A20:C20"/>
    <mergeCell ref="A73:G73"/>
    <mergeCell ref="A69:D69"/>
    <mergeCell ref="E69:F69"/>
    <mergeCell ref="A70:D70"/>
    <mergeCell ref="E70:F70"/>
    <mergeCell ref="A71:D71"/>
    <mergeCell ref="E71:F71"/>
    <mergeCell ref="A34:C34"/>
    <mergeCell ref="A36:C36"/>
    <mergeCell ref="A41:C41"/>
    <mergeCell ref="A43:C43"/>
    <mergeCell ref="A47:G47"/>
    <mergeCell ref="A26:C26"/>
    <mergeCell ref="A25:C25"/>
    <mergeCell ref="A27:C27"/>
    <mergeCell ref="A28:C28"/>
    <mergeCell ref="A29:C29"/>
    <mergeCell ref="A2:G2"/>
    <mergeCell ref="A14:C14"/>
    <mergeCell ref="A4:C4"/>
    <mergeCell ref="A15:C15"/>
    <mergeCell ref="A23:C23"/>
    <mergeCell ref="A3:C3"/>
    <mergeCell ref="A5:C5"/>
    <mergeCell ref="A10:C10"/>
    <mergeCell ref="A11:C11"/>
    <mergeCell ref="A16:C16"/>
    <mergeCell ref="A12:C12"/>
    <mergeCell ref="A21:C21"/>
    <mergeCell ref="A6:C6"/>
    <mergeCell ref="A7:C7"/>
    <mergeCell ref="A8:C8"/>
    <mergeCell ref="A9:C9"/>
    <mergeCell ref="A65:D65"/>
    <mergeCell ref="E65:F65"/>
    <mergeCell ref="A30:C30"/>
    <mergeCell ref="A31:C31"/>
    <mergeCell ref="A44:C44"/>
    <mergeCell ref="A45:C45"/>
    <mergeCell ref="A49:D49"/>
    <mergeCell ref="A48:D48"/>
    <mergeCell ref="E49:F49"/>
    <mergeCell ref="A50:D50"/>
    <mergeCell ref="A42:C42"/>
    <mergeCell ref="A33:C33"/>
    <mergeCell ref="E48:F48"/>
    <mergeCell ref="A32:C32"/>
    <mergeCell ref="A37:C37"/>
    <mergeCell ref="A40:C40"/>
    <mergeCell ref="A54:D54"/>
    <mergeCell ref="E54:F54"/>
    <mergeCell ref="A55:D55"/>
    <mergeCell ref="E55:F55"/>
    <mergeCell ref="A64:D64"/>
    <mergeCell ref="E64:F64"/>
    <mergeCell ref="E50:F50"/>
    <mergeCell ref="A38:C38"/>
    <mergeCell ref="A51:D51"/>
    <mergeCell ref="E51:F51"/>
    <mergeCell ref="A52:D52"/>
    <mergeCell ref="E52:F52"/>
    <mergeCell ref="A53:D53"/>
    <mergeCell ref="E53:F53"/>
    <mergeCell ref="A68:G68"/>
    <mergeCell ref="A58:G58"/>
    <mergeCell ref="A59:D59"/>
    <mergeCell ref="E59:F59"/>
    <mergeCell ref="A60:D60"/>
    <mergeCell ref="E60:F60"/>
    <mergeCell ref="A61:D61"/>
    <mergeCell ref="E61:F61"/>
    <mergeCell ref="A62:D62"/>
    <mergeCell ref="E62:F62"/>
    <mergeCell ref="A63:D63"/>
    <mergeCell ref="E63:F63"/>
    <mergeCell ref="A66:D66"/>
    <mergeCell ref="E66:F66"/>
  </mergeCells>
  <pageMargins left="0.44791666666666669" right="0.1875" top="0.57291666666666663" bottom="0.34420289855072461" header="0.3" footer="0.3"/>
  <pageSetup orientation="portrait" r:id="rId1"/>
  <headerFooter>
    <oddHeader>&amp;L&amp;"Arial,Regular"&amp;8&amp;K000000Esitada EJL-le hiljemalt 17.01.2025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4A862-0F9F-4F6F-A5F7-EB839FC011EB}">
  <dimension ref="A1:F150"/>
  <sheetViews>
    <sheetView zoomScaleNormal="100" workbookViewId="0">
      <pane xSplit="1" ySplit="4" topLeftCell="B5" activePane="bottomRight" state="frozen"/>
      <selection pane="bottomRight" activeCell="B5" sqref="B5"/>
      <selection pane="bottomLeft" activeCell="A5" sqref="A5"/>
      <selection pane="topRight" activeCell="B1" sqref="B1"/>
    </sheetView>
  </sheetViews>
  <sheetFormatPr defaultRowHeight="13.9"/>
  <cols>
    <col min="1" max="1" width="48.28515625" style="1" customWidth="1"/>
    <col min="2" max="2" width="6.140625" style="2" customWidth="1"/>
    <col min="3" max="3" width="10.7109375" style="144" customWidth="1"/>
    <col min="4" max="4" width="10.140625" style="144" customWidth="1"/>
    <col min="5" max="5" width="11.5703125" style="144" customWidth="1"/>
    <col min="6" max="6" width="11" style="1" customWidth="1"/>
    <col min="7" max="229" width="8.85546875" style="1"/>
    <col min="230" max="230" width="40" style="1" customWidth="1"/>
    <col min="231" max="231" width="9.42578125" style="1" bestFit="1" customWidth="1"/>
    <col min="232" max="232" width="8.85546875" style="1"/>
    <col min="233" max="233" width="9.42578125" style="1" customWidth="1"/>
    <col min="234" max="234" width="8.85546875" style="1"/>
    <col min="235" max="235" width="10.42578125" style="1" customWidth="1"/>
    <col min="236" max="485" width="8.85546875" style="1"/>
    <col min="486" max="486" width="40" style="1" customWidth="1"/>
    <col min="487" max="487" width="9.42578125" style="1" bestFit="1" customWidth="1"/>
    <col min="488" max="488" width="8.85546875" style="1"/>
    <col min="489" max="489" width="9.42578125" style="1" customWidth="1"/>
    <col min="490" max="490" width="8.85546875" style="1"/>
    <col min="491" max="491" width="10.42578125" style="1" customWidth="1"/>
    <col min="492" max="741" width="8.85546875" style="1"/>
    <col min="742" max="742" width="40" style="1" customWidth="1"/>
    <col min="743" max="743" width="9.42578125" style="1" bestFit="1" customWidth="1"/>
    <col min="744" max="744" width="8.85546875" style="1"/>
    <col min="745" max="745" width="9.42578125" style="1" customWidth="1"/>
    <col min="746" max="746" width="8.85546875" style="1"/>
    <col min="747" max="747" width="10.42578125" style="1" customWidth="1"/>
    <col min="748" max="997" width="8.85546875" style="1"/>
    <col min="998" max="998" width="40" style="1" customWidth="1"/>
    <col min="999" max="999" width="9.42578125" style="1" bestFit="1" customWidth="1"/>
    <col min="1000" max="1000" width="8.85546875" style="1"/>
    <col min="1001" max="1001" width="9.42578125" style="1" customWidth="1"/>
    <col min="1002" max="1002" width="8.85546875" style="1"/>
    <col min="1003" max="1003" width="10.42578125" style="1" customWidth="1"/>
    <col min="1004" max="1253" width="8.85546875" style="1"/>
    <col min="1254" max="1254" width="40" style="1" customWidth="1"/>
    <col min="1255" max="1255" width="9.42578125" style="1" bestFit="1" customWidth="1"/>
    <col min="1256" max="1256" width="8.85546875" style="1"/>
    <col min="1257" max="1257" width="9.42578125" style="1" customWidth="1"/>
    <col min="1258" max="1258" width="8.85546875" style="1"/>
    <col min="1259" max="1259" width="10.42578125" style="1" customWidth="1"/>
    <col min="1260" max="1509" width="8.85546875" style="1"/>
    <col min="1510" max="1510" width="40" style="1" customWidth="1"/>
    <col min="1511" max="1511" width="9.42578125" style="1" bestFit="1" customWidth="1"/>
    <col min="1512" max="1512" width="8.85546875" style="1"/>
    <col min="1513" max="1513" width="9.42578125" style="1" customWidth="1"/>
    <col min="1514" max="1514" width="8.85546875" style="1"/>
    <col min="1515" max="1515" width="10.42578125" style="1" customWidth="1"/>
    <col min="1516" max="1765" width="8.85546875" style="1"/>
    <col min="1766" max="1766" width="40" style="1" customWidth="1"/>
    <col min="1767" max="1767" width="9.42578125" style="1" bestFit="1" customWidth="1"/>
    <col min="1768" max="1768" width="8.85546875" style="1"/>
    <col min="1769" max="1769" width="9.42578125" style="1" customWidth="1"/>
    <col min="1770" max="1770" width="8.85546875" style="1"/>
    <col min="1771" max="1771" width="10.42578125" style="1" customWidth="1"/>
    <col min="1772" max="2021" width="8.85546875" style="1"/>
    <col min="2022" max="2022" width="40" style="1" customWidth="1"/>
    <col min="2023" max="2023" width="9.42578125" style="1" bestFit="1" customWidth="1"/>
    <col min="2024" max="2024" width="8.85546875" style="1"/>
    <col min="2025" max="2025" width="9.42578125" style="1" customWidth="1"/>
    <col min="2026" max="2026" width="8.85546875" style="1"/>
    <col min="2027" max="2027" width="10.42578125" style="1" customWidth="1"/>
    <col min="2028" max="2277" width="8.85546875" style="1"/>
    <col min="2278" max="2278" width="40" style="1" customWidth="1"/>
    <col min="2279" max="2279" width="9.42578125" style="1" bestFit="1" customWidth="1"/>
    <col min="2280" max="2280" width="8.85546875" style="1"/>
    <col min="2281" max="2281" width="9.42578125" style="1" customWidth="1"/>
    <col min="2282" max="2282" width="8.85546875" style="1"/>
    <col min="2283" max="2283" width="10.42578125" style="1" customWidth="1"/>
    <col min="2284" max="2533" width="8.85546875" style="1"/>
    <col min="2534" max="2534" width="40" style="1" customWidth="1"/>
    <col min="2535" max="2535" width="9.42578125" style="1" bestFit="1" customWidth="1"/>
    <col min="2536" max="2536" width="8.85546875" style="1"/>
    <col min="2537" max="2537" width="9.42578125" style="1" customWidth="1"/>
    <col min="2538" max="2538" width="8.85546875" style="1"/>
    <col min="2539" max="2539" width="10.42578125" style="1" customWidth="1"/>
    <col min="2540" max="2789" width="8.85546875" style="1"/>
    <col min="2790" max="2790" width="40" style="1" customWidth="1"/>
    <col min="2791" max="2791" width="9.42578125" style="1" bestFit="1" customWidth="1"/>
    <col min="2792" max="2792" width="8.85546875" style="1"/>
    <col min="2793" max="2793" width="9.42578125" style="1" customWidth="1"/>
    <col min="2794" max="2794" width="8.85546875" style="1"/>
    <col min="2795" max="2795" width="10.42578125" style="1" customWidth="1"/>
    <col min="2796" max="3045" width="8.85546875" style="1"/>
    <col min="3046" max="3046" width="40" style="1" customWidth="1"/>
    <col min="3047" max="3047" width="9.42578125" style="1" bestFit="1" customWidth="1"/>
    <col min="3048" max="3048" width="8.85546875" style="1"/>
    <col min="3049" max="3049" width="9.42578125" style="1" customWidth="1"/>
    <col min="3050" max="3050" width="8.85546875" style="1"/>
    <col min="3051" max="3051" width="10.42578125" style="1" customWidth="1"/>
    <col min="3052" max="3301" width="8.85546875" style="1"/>
    <col min="3302" max="3302" width="40" style="1" customWidth="1"/>
    <col min="3303" max="3303" width="9.42578125" style="1" bestFit="1" customWidth="1"/>
    <col min="3304" max="3304" width="8.85546875" style="1"/>
    <col min="3305" max="3305" width="9.42578125" style="1" customWidth="1"/>
    <col min="3306" max="3306" width="8.85546875" style="1"/>
    <col min="3307" max="3307" width="10.42578125" style="1" customWidth="1"/>
    <col min="3308" max="3557" width="8.85546875" style="1"/>
    <col min="3558" max="3558" width="40" style="1" customWidth="1"/>
    <col min="3559" max="3559" width="9.42578125" style="1" bestFit="1" customWidth="1"/>
    <col min="3560" max="3560" width="8.85546875" style="1"/>
    <col min="3561" max="3561" width="9.42578125" style="1" customWidth="1"/>
    <col min="3562" max="3562" width="8.85546875" style="1"/>
    <col min="3563" max="3563" width="10.42578125" style="1" customWidth="1"/>
    <col min="3564" max="3813" width="8.85546875" style="1"/>
    <col min="3814" max="3814" width="40" style="1" customWidth="1"/>
    <col min="3815" max="3815" width="9.42578125" style="1" bestFit="1" customWidth="1"/>
    <col min="3816" max="3816" width="8.85546875" style="1"/>
    <col min="3817" max="3817" width="9.42578125" style="1" customWidth="1"/>
    <col min="3818" max="3818" width="8.85546875" style="1"/>
    <col min="3819" max="3819" width="10.42578125" style="1" customWidth="1"/>
    <col min="3820" max="4069" width="8.85546875" style="1"/>
    <col min="4070" max="4070" width="40" style="1" customWidth="1"/>
    <col min="4071" max="4071" width="9.42578125" style="1" bestFit="1" customWidth="1"/>
    <col min="4072" max="4072" width="8.85546875" style="1"/>
    <col min="4073" max="4073" width="9.42578125" style="1" customWidth="1"/>
    <col min="4074" max="4074" width="8.85546875" style="1"/>
    <col min="4075" max="4075" width="10.42578125" style="1" customWidth="1"/>
    <col min="4076" max="4325" width="8.85546875" style="1"/>
    <col min="4326" max="4326" width="40" style="1" customWidth="1"/>
    <col min="4327" max="4327" width="9.42578125" style="1" bestFit="1" customWidth="1"/>
    <col min="4328" max="4328" width="8.85546875" style="1"/>
    <col min="4329" max="4329" width="9.42578125" style="1" customWidth="1"/>
    <col min="4330" max="4330" width="8.85546875" style="1"/>
    <col min="4331" max="4331" width="10.42578125" style="1" customWidth="1"/>
    <col min="4332" max="4581" width="8.85546875" style="1"/>
    <col min="4582" max="4582" width="40" style="1" customWidth="1"/>
    <col min="4583" max="4583" width="9.42578125" style="1" bestFit="1" customWidth="1"/>
    <col min="4584" max="4584" width="8.85546875" style="1"/>
    <col min="4585" max="4585" width="9.42578125" style="1" customWidth="1"/>
    <col min="4586" max="4586" width="8.85546875" style="1"/>
    <col min="4587" max="4587" width="10.42578125" style="1" customWidth="1"/>
    <col min="4588" max="4837" width="8.85546875" style="1"/>
    <col min="4838" max="4838" width="40" style="1" customWidth="1"/>
    <col min="4839" max="4839" width="9.42578125" style="1" bestFit="1" customWidth="1"/>
    <col min="4840" max="4840" width="8.85546875" style="1"/>
    <col min="4841" max="4841" width="9.42578125" style="1" customWidth="1"/>
    <col min="4842" max="4842" width="8.85546875" style="1"/>
    <col min="4843" max="4843" width="10.42578125" style="1" customWidth="1"/>
    <col min="4844" max="5093" width="8.85546875" style="1"/>
    <col min="5094" max="5094" width="40" style="1" customWidth="1"/>
    <col min="5095" max="5095" width="9.42578125" style="1" bestFit="1" customWidth="1"/>
    <col min="5096" max="5096" width="8.85546875" style="1"/>
    <col min="5097" max="5097" width="9.42578125" style="1" customWidth="1"/>
    <col min="5098" max="5098" width="8.85546875" style="1"/>
    <col min="5099" max="5099" width="10.42578125" style="1" customWidth="1"/>
    <col min="5100" max="5349" width="8.85546875" style="1"/>
    <col min="5350" max="5350" width="40" style="1" customWidth="1"/>
    <col min="5351" max="5351" width="9.42578125" style="1" bestFit="1" customWidth="1"/>
    <col min="5352" max="5352" width="8.85546875" style="1"/>
    <col min="5353" max="5353" width="9.42578125" style="1" customWidth="1"/>
    <col min="5354" max="5354" width="8.85546875" style="1"/>
    <col min="5355" max="5355" width="10.42578125" style="1" customWidth="1"/>
    <col min="5356" max="5605" width="8.85546875" style="1"/>
    <col min="5606" max="5606" width="40" style="1" customWidth="1"/>
    <col min="5607" max="5607" width="9.42578125" style="1" bestFit="1" customWidth="1"/>
    <col min="5608" max="5608" width="8.85546875" style="1"/>
    <col min="5609" max="5609" width="9.42578125" style="1" customWidth="1"/>
    <col min="5610" max="5610" width="8.85546875" style="1"/>
    <col min="5611" max="5611" width="10.42578125" style="1" customWidth="1"/>
    <col min="5612" max="5861" width="8.85546875" style="1"/>
    <col min="5862" max="5862" width="40" style="1" customWidth="1"/>
    <col min="5863" max="5863" width="9.42578125" style="1" bestFit="1" customWidth="1"/>
    <col min="5864" max="5864" width="8.85546875" style="1"/>
    <col min="5865" max="5865" width="9.42578125" style="1" customWidth="1"/>
    <col min="5866" max="5866" width="8.85546875" style="1"/>
    <col min="5867" max="5867" width="10.42578125" style="1" customWidth="1"/>
    <col min="5868" max="6117" width="8.85546875" style="1"/>
    <col min="6118" max="6118" width="40" style="1" customWidth="1"/>
    <col min="6119" max="6119" width="9.42578125" style="1" bestFit="1" customWidth="1"/>
    <col min="6120" max="6120" width="8.85546875" style="1"/>
    <col min="6121" max="6121" width="9.42578125" style="1" customWidth="1"/>
    <col min="6122" max="6122" width="8.85546875" style="1"/>
    <col min="6123" max="6123" width="10.42578125" style="1" customWidth="1"/>
    <col min="6124" max="6373" width="8.85546875" style="1"/>
    <col min="6374" max="6374" width="40" style="1" customWidth="1"/>
    <col min="6375" max="6375" width="9.42578125" style="1" bestFit="1" customWidth="1"/>
    <col min="6376" max="6376" width="8.85546875" style="1"/>
    <col min="6377" max="6377" width="9.42578125" style="1" customWidth="1"/>
    <col min="6378" max="6378" width="8.85546875" style="1"/>
    <col min="6379" max="6379" width="10.42578125" style="1" customWidth="1"/>
    <col min="6380" max="6629" width="8.85546875" style="1"/>
    <col min="6630" max="6630" width="40" style="1" customWidth="1"/>
    <col min="6631" max="6631" width="9.42578125" style="1" bestFit="1" customWidth="1"/>
    <col min="6632" max="6632" width="8.85546875" style="1"/>
    <col min="6633" max="6633" width="9.42578125" style="1" customWidth="1"/>
    <col min="6634" max="6634" width="8.85546875" style="1"/>
    <col min="6635" max="6635" width="10.42578125" style="1" customWidth="1"/>
    <col min="6636" max="6885" width="8.85546875" style="1"/>
    <col min="6886" max="6886" width="40" style="1" customWidth="1"/>
    <col min="6887" max="6887" width="9.42578125" style="1" bestFit="1" customWidth="1"/>
    <col min="6888" max="6888" width="8.85546875" style="1"/>
    <col min="6889" max="6889" width="9.42578125" style="1" customWidth="1"/>
    <col min="6890" max="6890" width="8.85546875" style="1"/>
    <col min="6891" max="6891" width="10.42578125" style="1" customWidth="1"/>
    <col min="6892" max="7141" width="8.85546875" style="1"/>
    <col min="7142" max="7142" width="40" style="1" customWidth="1"/>
    <col min="7143" max="7143" width="9.42578125" style="1" bestFit="1" customWidth="1"/>
    <col min="7144" max="7144" width="8.85546875" style="1"/>
    <col min="7145" max="7145" width="9.42578125" style="1" customWidth="1"/>
    <col min="7146" max="7146" width="8.85546875" style="1"/>
    <col min="7147" max="7147" width="10.42578125" style="1" customWidth="1"/>
    <col min="7148" max="7397" width="8.85546875" style="1"/>
    <col min="7398" max="7398" width="40" style="1" customWidth="1"/>
    <col min="7399" max="7399" width="9.42578125" style="1" bestFit="1" customWidth="1"/>
    <col min="7400" max="7400" width="8.85546875" style="1"/>
    <col min="7401" max="7401" width="9.42578125" style="1" customWidth="1"/>
    <col min="7402" max="7402" width="8.85546875" style="1"/>
    <col min="7403" max="7403" width="10.42578125" style="1" customWidth="1"/>
    <col min="7404" max="7653" width="8.85546875" style="1"/>
    <col min="7654" max="7654" width="40" style="1" customWidth="1"/>
    <col min="7655" max="7655" width="9.42578125" style="1" bestFit="1" customWidth="1"/>
    <col min="7656" max="7656" width="8.85546875" style="1"/>
    <col min="7657" max="7657" width="9.42578125" style="1" customWidth="1"/>
    <col min="7658" max="7658" width="8.85546875" style="1"/>
    <col min="7659" max="7659" width="10.42578125" style="1" customWidth="1"/>
    <col min="7660" max="7909" width="8.85546875" style="1"/>
    <col min="7910" max="7910" width="40" style="1" customWidth="1"/>
    <col min="7911" max="7911" width="9.42578125" style="1" bestFit="1" customWidth="1"/>
    <col min="7912" max="7912" width="8.85546875" style="1"/>
    <col min="7913" max="7913" width="9.42578125" style="1" customWidth="1"/>
    <col min="7914" max="7914" width="8.85546875" style="1"/>
    <col min="7915" max="7915" width="10.42578125" style="1" customWidth="1"/>
    <col min="7916" max="8165" width="8.85546875" style="1"/>
    <col min="8166" max="8166" width="40" style="1" customWidth="1"/>
    <col min="8167" max="8167" width="9.42578125" style="1" bestFit="1" customWidth="1"/>
    <col min="8168" max="8168" width="8.85546875" style="1"/>
    <col min="8169" max="8169" width="9.42578125" style="1" customWidth="1"/>
    <col min="8170" max="8170" width="8.85546875" style="1"/>
    <col min="8171" max="8171" width="10.42578125" style="1" customWidth="1"/>
    <col min="8172" max="8421" width="8.85546875" style="1"/>
    <col min="8422" max="8422" width="40" style="1" customWidth="1"/>
    <col min="8423" max="8423" width="9.42578125" style="1" bestFit="1" customWidth="1"/>
    <col min="8424" max="8424" width="8.85546875" style="1"/>
    <col min="8425" max="8425" width="9.42578125" style="1" customWidth="1"/>
    <col min="8426" max="8426" width="8.85546875" style="1"/>
    <col min="8427" max="8427" width="10.42578125" style="1" customWidth="1"/>
    <col min="8428" max="8677" width="8.85546875" style="1"/>
    <col min="8678" max="8678" width="40" style="1" customWidth="1"/>
    <col min="8679" max="8679" width="9.42578125" style="1" bestFit="1" customWidth="1"/>
    <col min="8680" max="8680" width="8.85546875" style="1"/>
    <col min="8681" max="8681" width="9.42578125" style="1" customWidth="1"/>
    <col min="8682" max="8682" width="8.85546875" style="1"/>
    <col min="8683" max="8683" width="10.42578125" style="1" customWidth="1"/>
    <col min="8684" max="8933" width="8.85546875" style="1"/>
    <col min="8934" max="8934" width="40" style="1" customWidth="1"/>
    <col min="8935" max="8935" width="9.42578125" style="1" bestFit="1" customWidth="1"/>
    <col min="8936" max="8936" width="8.85546875" style="1"/>
    <col min="8937" max="8937" width="9.42578125" style="1" customWidth="1"/>
    <col min="8938" max="8938" width="8.85546875" style="1"/>
    <col min="8939" max="8939" width="10.42578125" style="1" customWidth="1"/>
    <col min="8940" max="9189" width="8.85546875" style="1"/>
    <col min="9190" max="9190" width="40" style="1" customWidth="1"/>
    <col min="9191" max="9191" width="9.42578125" style="1" bestFit="1" customWidth="1"/>
    <col min="9192" max="9192" width="8.85546875" style="1"/>
    <col min="9193" max="9193" width="9.42578125" style="1" customWidth="1"/>
    <col min="9194" max="9194" width="8.85546875" style="1"/>
    <col min="9195" max="9195" width="10.42578125" style="1" customWidth="1"/>
    <col min="9196" max="9445" width="8.85546875" style="1"/>
    <col min="9446" max="9446" width="40" style="1" customWidth="1"/>
    <col min="9447" max="9447" width="9.42578125" style="1" bestFit="1" customWidth="1"/>
    <col min="9448" max="9448" width="8.85546875" style="1"/>
    <col min="9449" max="9449" width="9.42578125" style="1" customWidth="1"/>
    <col min="9450" max="9450" width="8.85546875" style="1"/>
    <col min="9451" max="9451" width="10.42578125" style="1" customWidth="1"/>
    <col min="9452" max="9701" width="8.85546875" style="1"/>
    <col min="9702" max="9702" width="40" style="1" customWidth="1"/>
    <col min="9703" max="9703" width="9.42578125" style="1" bestFit="1" customWidth="1"/>
    <col min="9704" max="9704" width="8.85546875" style="1"/>
    <col min="9705" max="9705" width="9.42578125" style="1" customWidth="1"/>
    <col min="9706" max="9706" width="8.85546875" style="1"/>
    <col min="9707" max="9707" width="10.42578125" style="1" customWidth="1"/>
    <col min="9708" max="9957" width="8.85546875" style="1"/>
    <col min="9958" max="9958" width="40" style="1" customWidth="1"/>
    <col min="9959" max="9959" width="9.42578125" style="1" bestFit="1" customWidth="1"/>
    <col min="9960" max="9960" width="8.85546875" style="1"/>
    <col min="9961" max="9961" width="9.42578125" style="1" customWidth="1"/>
    <col min="9962" max="9962" width="8.85546875" style="1"/>
    <col min="9963" max="9963" width="10.42578125" style="1" customWidth="1"/>
    <col min="9964" max="10213" width="8.85546875" style="1"/>
    <col min="10214" max="10214" width="40" style="1" customWidth="1"/>
    <col min="10215" max="10215" width="9.42578125" style="1" bestFit="1" customWidth="1"/>
    <col min="10216" max="10216" width="8.85546875" style="1"/>
    <col min="10217" max="10217" width="9.42578125" style="1" customWidth="1"/>
    <col min="10218" max="10218" width="8.85546875" style="1"/>
    <col min="10219" max="10219" width="10.42578125" style="1" customWidth="1"/>
    <col min="10220" max="10469" width="8.85546875" style="1"/>
    <col min="10470" max="10470" width="40" style="1" customWidth="1"/>
    <col min="10471" max="10471" width="9.42578125" style="1" bestFit="1" customWidth="1"/>
    <col min="10472" max="10472" width="8.85546875" style="1"/>
    <col min="10473" max="10473" width="9.42578125" style="1" customWidth="1"/>
    <col min="10474" max="10474" width="8.85546875" style="1"/>
    <col min="10475" max="10475" width="10.42578125" style="1" customWidth="1"/>
    <col min="10476" max="10725" width="8.85546875" style="1"/>
    <col min="10726" max="10726" width="40" style="1" customWidth="1"/>
    <col min="10727" max="10727" width="9.42578125" style="1" bestFit="1" customWidth="1"/>
    <col min="10728" max="10728" width="8.85546875" style="1"/>
    <col min="10729" max="10729" width="9.42578125" style="1" customWidth="1"/>
    <col min="10730" max="10730" width="8.85546875" style="1"/>
    <col min="10731" max="10731" width="10.42578125" style="1" customWidth="1"/>
    <col min="10732" max="10981" width="8.85546875" style="1"/>
    <col min="10982" max="10982" width="40" style="1" customWidth="1"/>
    <col min="10983" max="10983" width="9.42578125" style="1" bestFit="1" customWidth="1"/>
    <col min="10984" max="10984" width="8.85546875" style="1"/>
    <col min="10985" max="10985" width="9.42578125" style="1" customWidth="1"/>
    <col min="10986" max="10986" width="8.85546875" style="1"/>
    <col min="10987" max="10987" width="10.42578125" style="1" customWidth="1"/>
    <col min="10988" max="11237" width="8.85546875" style="1"/>
    <col min="11238" max="11238" width="40" style="1" customWidth="1"/>
    <col min="11239" max="11239" width="9.42578125" style="1" bestFit="1" customWidth="1"/>
    <col min="11240" max="11240" width="8.85546875" style="1"/>
    <col min="11241" max="11241" width="9.42578125" style="1" customWidth="1"/>
    <col min="11242" max="11242" width="8.85546875" style="1"/>
    <col min="11243" max="11243" width="10.42578125" style="1" customWidth="1"/>
    <col min="11244" max="11493" width="8.85546875" style="1"/>
    <col min="11494" max="11494" width="40" style="1" customWidth="1"/>
    <col min="11495" max="11495" width="9.42578125" style="1" bestFit="1" customWidth="1"/>
    <col min="11496" max="11496" width="8.85546875" style="1"/>
    <col min="11497" max="11497" width="9.42578125" style="1" customWidth="1"/>
    <col min="11498" max="11498" width="8.85546875" style="1"/>
    <col min="11499" max="11499" width="10.42578125" style="1" customWidth="1"/>
    <col min="11500" max="11749" width="8.85546875" style="1"/>
    <col min="11750" max="11750" width="40" style="1" customWidth="1"/>
    <col min="11751" max="11751" width="9.42578125" style="1" bestFit="1" customWidth="1"/>
    <col min="11752" max="11752" width="8.85546875" style="1"/>
    <col min="11753" max="11753" width="9.42578125" style="1" customWidth="1"/>
    <col min="11754" max="11754" width="8.85546875" style="1"/>
    <col min="11755" max="11755" width="10.42578125" style="1" customWidth="1"/>
    <col min="11756" max="12005" width="8.85546875" style="1"/>
    <col min="12006" max="12006" width="40" style="1" customWidth="1"/>
    <col min="12007" max="12007" width="9.42578125" style="1" bestFit="1" customWidth="1"/>
    <col min="12008" max="12008" width="8.85546875" style="1"/>
    <col min="12009" max="12009" width="9.42578125" style="1" customWidth="1"/>
    <col min="12010" max="12010" width="8.85546875" style="1"/>
    <col min="12011" max="12011" width="10.42578125" style="1" customWidth="1"/>
    <col min="12012" max="12261" width="8.85546875" style="1"/>
    <col min="12262" max="12262" width="40" style="1" customWidth="1"/>
    <col min="12263" max="12263" width="9.42578125" style="1" bestFit="1" customWidth="1"/>
    <col min="12264" max="12264" width="8.85546875" style="1"/>
    <col min="12265" max="12265" width="9.42578125" style="1" customWidth="1"/>
    <col min="12266" max="12266" width="8.85546875" style="1"/>
    <col min="12267" max="12267" width="10.42578125" style="1" customWidth="1"/>
    <col min="12268" max="12517" width="8.85546875" style="1"/>
    <col min="12518" max="12518" width="40" style="1" customWidth="1"/>
    <col min="12519" max="12519" width="9.42578125" style="1" bestFit="1" customWidth="1"/>
    <col min="12520" max="12520" width="8.85546875" style="1"/>
    <col min="12521" max="12521" width="9.42578125" style="1" customWidth="1"/>
    <col min="12522" max="12522" width="8.85546875" style="1"/>
    <col min="12523" max="12523" width="10.42578125" style="1" customWidth="1"/>
    <col min="12524" max="12773" width="8.85546875" style="1"/>
    <col min="12774" max="12774" width="40" style="1" customWidth="1"/>
    <col min="12775" max="12775" width="9.42578125" style="1" bestFit="1" customWidth="1"/>
    <col min="12776" max="12776" width="8.85546875" style="1"/>
    <col min="12777" max="12777" width="9.42578125" style="1" customWidth="1"/>
    <col min="12778" max="12778" width="8.85546875" style="1"/>
    <col min="12779" max="12779" width="10.42578125" style="1" customWidth="1"/>
    <col min="12780" max="13029" width="8.85546875" style="1"/>
    <col min="13030" max="13030" width="40" style="1" customWidth="1"/>
    <col min="13031" max="13031" width="9.42578125" style="1" bestFit="1" customWidth="1"/>
    <col min="13032" max="13032" width="8.85546875" style="1"/>
    <col min="13033" max="13033" width="9.42578125" style="1" customWidth="1"/>
    <col min="13034" max="13034" width="8.85546875" style="1"/>
    <col min="13035" max="13035" width="10.42578125" style="1" customWidth="1"/>
    <col min="13036" max="13285" width="8.85546875" style="1"/>
    <col min="13286" max="13286" width="40" style="1" customWidth="1"/>
    <col min="13287" max="13287" width="9.42578125" style="1" bestFit="1" customWidth="1"/>
    <col min="13288" max="13288" width="8.85546875" style="1"/>
    <col min="13289" max="13289" width="9.42578125" style="1" customWidth="1"/>
    <col min="13290" max="13290" width="8.85546875" style="1"/>
    <col min="13291" max="13291" width="10.42578125" style="1" customWidth="1"/>
    <col min="13292" max="13541" width="8.85546875" style="1"/>
    <col min="13542" max="13542" width="40" style="1" customWidth="1"/>
    <col min="13543" max="13543" width="9.42578125" style="1" bestFit="1" customWidth="1"/>
    <col min="13544" max="13544" width="8.85546875" style="1"/>
    <col min="13545" max="13545" width="9.42578125" style="1" customWidth="1"/>
    <col min="13546" max="13546" width="8.85546875" style="1"/>
    <col min="13547" max="13547" width="10.42578125" style="1" customWidth="1"/>
    <col min="13548" max="13797" width="8.85546875" style="1"/>
    <col min="13798" max="13798" width="40" style="1" customWidth="1"/>
    <col min="13799" max="13799" width="9.42578125" style="1" bestFit="1" customWidth="1"/>
    <col min="13800" max="13800" width="8.85546875" style="1"/>
    <col min="13801" max="13801" width="9.42578125" style="1" customWidth="1"/>
    <col min="13802" max="13802" width="8.85546875" style="1"/>
    <col min="13803" max="13803" width="10.42578125" style="1" customWidth="1"/>
    <col min="13804" max="14053" width="8.85546875" style="1"/>
    <col min="14054" max="14054" width="40" style="1" customWidth="1"/>
    <col min="14055" max="14055" width="9.42578125" style="1" bestFit="1" customWidth="1"/>
    <col min="14056" max="14056" width="8.85546875" style="1"/>
    <col min="14057" max="14057" width="9.42578125" style="1" customWidth="1"/>
    <col min="14058" max="14058" width="8.85546875" style="1"/>
    <col min="14059" max="14059" width="10.42578125" style="1" customWidth="1"/>
    <col min="14060" max="14309" width="8.85546875" style="1"/>
    <col min="14310" max="14310" width="40" style="1" customWidth="1"/>
    <col min="14311" max="14311" width="9.42578125" style="1" bestFit="1" customWidth="1"/>
    <col min="14312" max="14312" width="8.85546875" style="1"/>
    <col min="14313" max="14313" width="9.42578125" style="1" customWidth="1"/>
    <col min="14314" max="14314" width="8.85546875" style="1"/>
    <col min="14315" max="14315" width="10.42578125" style="1" customWidth="1"/>
    <col min="14316" max="14565" width="8.85546875" style="1"/>
    <col min="14566" max="14566" width="40" style="1" customWidth="1"/>
    <col min="14567" max="14567" width="9.42578125" style="1" bestFit="1" customWidth="1"/>
    <col min="14568" max="14568" width="8.85546875" style="1"/>
    <col min="14569" max="14569" width="9.42578125" style="1" customWidth="1"/>
    <col min="14570" max="14570" width="8.85546875" style="1"/>
    <col min="14571" max="14571" width="10.42578125" style="1" customWidth="1"/>
    <col min="14572" max="14821" width="8.85546875" style="1"/>
    <col min="14822" max="14822" width="40" style="1" customWidth="1"/>
    <col min="14823" max="14823" width="9.42578125" style="1" bestFit="1" customWidth="1"/>
    <col min="14824" max="14824" width="8.85546875" style="1"/>
    <col min="14825" max="14825" width="9.42578125" style="1" customWidth="1"/>
    <col min="14826" max="14826" width="8.85546875" style="1"/>
    <col min="14827" max="14827" width="10.42578125" style="1" customWidth="1"/>
    <col min="14828" max="15077" width="8.85546875" style="1"/>
    <col min="15078" max="15078" width="40" style="1" customWidth="1"/>
    <col min="15079" max="15079" width="9.42578125" style="1" bestFit="1" customWidth="1"/>
    <col min="15080" max="15080" width="8.85546875" style="1"/>
    <col min="15081" max="15081" width="9.42578125" style="1" customWidth="1"/>
    <col min="15082" max="15082" width="8.85546875" style="1"/>
    <col min="15083" max="15083" width="10.42578125" style="1" customWidth="1"/>
    <col min="15084" max="15333" width="8.85546875" style="1"/>
    <col min="15334" max="15334" width="40" style="1" customWidth="1"/>
    <col min="15335" max="15335" width="9.42578125" style="1" bestFit="1" customWidth="1"/>
    <col min="15336" max="15336" width="8.85546875" style="1"/>
    <col min="15337" max="15337" width="9.42578125" style="1" customWidth="1"/>
    <col min="15338" max="15338" width="8.85546875" style="1"/>
    <col min="15339" max="15339" width="10.42578125" style="1" customWidth="1"/>
    <col min="15340" max="15589" width="8.85546875" style="1"/>
    <col min="15590" max="15590" width="40" style="1" customWidth="1"/>
    <col min="15591" max="15591" width="9.42578125" style="1" bestFit="1" customWidth="1"/>
    <col min="15592" max="15592" width="8.85546875" style="1"/>
    <col min="15593" max="15593" width="9.42578125" style="1" customWidth="1"/>
    <col min="15594" max="15594" width="8.85546875" style="1"/>
    <col min="15595" max="15595" width="10.42578125" style="1" customWidth="1"/>
    <col min="15596" max="15845" width="8.85546875" style="1"/>
    <col min="15846" max="15846" width="40" style="1" customWidth="1"/>
    <col min="15847" max="15847" width="9.42578125" style="1" bestFit="1" customWidth="1"/>
    <col min="15848" max="15848" width="8.85546875" style="1"/>
    <col min="15849" max="15849" width="9.42578125" style="1" customWidth="1"/>
    <col min="15850" max="15850" width="8.85546875" style="1"/>
    <col min="15851" max="15851" width="10.42578125" style="1" customWidth="1"/>
    <col min="15852" max="16101" width="8.85546875" style="1"/>
    <col min="16102" max="16102" width="40" style="1" customWidth="1"/>
    <col min="16103" max="16103" width="9.42578125" style="1" bestFit="1" customWidth="1"/>
    <col min="16104" max="16104" width="8.85546875" style="1"/>
    <col min="16105" max="16105" width="9.42578125" style="1" customWidth="1"/>
    <col min="16106" max="16106" width="8.85546875" style="1"/>
    <col min="16107" max="16107" width="10.42578125" style="1" customWidth="1"/>
    <col min="16108" max="16359" width="8.85546875" style="1"/>
    <col min="16360" max="16384" width="8.85546875" style="1" customWidth="1"/>
  </cols>
  <sheetData>
    <row r="1" spans="1:6" ht="22.9">
      <c r="A1" s="5" t="s">
        <v>193</v>
      </c>
      <c r="B1" s="59"/>
    </row>
    <row r="2" spans="1:6">
      <c r="A2" s="235" t="s">
        <v>194</v>
      </c>
      <c r="B2" s="235"/>
      <c r="C2" s="235"/>
      <c r="D2" s="235"/>
      <c r="E2" s="143"/>
    </row>
    <row r="3" spans="1:6">
      <c r="A3" s="235"/>
      <c r="B3" s="235"/>
      <c r="C3" s="235"/>
      <c r="D3" s="235"/>
      <c r="E3" s="143"/>
    </row>
    <row r="4" spans="1:6" s="4" customFormat="1" ht="27.75" customHeight="1">
      <c r="A4" s="60" t="s">
        <v>4</v>
      </c>
      <c r="B4" s="61" t="s">
        <v>5</v>
      </c>
      <c r="C4" s="145" t="s">
        <v>195</v>
      </c>
      <c r="D4" s="145" t="s">
        <v>7</v>
      </c>
      <c r="E4" s="145" t="s">
        <v>8</v>
      </c>
      <c r="F4" s="145" t="s">
        <v>9</v>
      </c>
    </row>
    <row r="5" spans="1:6" ht="25.35" customHeight="1">
      <c r="A5" s="182" t="s">
        <v>13</v>
      </c>
      <c r="B5" s="183"/>
      <c r="C5" s="185"/>
      <c r="D5" s="185"/>
      <c r="E5" s="185"/>
      <c r="F5" s="185"/>
    </row>
    <row r="6" spans="1:6" s="64" customFormat="1" ht="15.6">
      <c r="A6" s="62" t="s">
        <v>14</v>
      </c>
      <c r="B6" s="63"/>
      <c r="C6" s="147"/>
      <c r="D6" s="147"/>
      <c r="E6" s="147">
        <v>0</v>
      </c>
      <c r="F6" s="147">
        <v>0</v>
      </c>
    </row>
    <row r="7" spans="1:6" s="64" customFormat="1" ht="15.6">
      <c r="A7" s="62" t="s">
        <v>15</v>
      </c>
      <c r="B7" s="63"/>
      <c r="C7" s="147">
        <f>SUM(C8,C12,C16,C23,C24)</f>
        <v>0</v>
      </c>
      <c r="D7" s="147">
        <f>SUM(D8,D12,D16,D23,D24)</f>
        <v>0</v>
      </c>
      <c r="E7" s="147">
        <f t="shared" ref="E7:F7" si="0">SUM(E8,E12,E16,E23,E24)</f>
        <v>0</v>
      </c>
      <c r="F7" s="147">
        <f t="shared" si="0"/>
        <v>0</v>
      </c>
    </row>
    <row r="8" spans="1:6">
      <c r="A8" s="65" t="s">
        <v>16</v>
      </c>
      <c r="B8" s="66"/>
      <c r="C8" s="148">
        <f>SUM(C9:C11)</f>
        <v>0</v>
      </c>
      <c r="D8" s="148">
        <f t="shared" ref="D8:F8" si="1">SUM(D9:D11)</f>
        <v>0</v>
      </c>
      <c r="E8" s="148">
        <f t="shared" si="1"/>
        <v>0</v>
      </c>
      <c r="F8" s="148">
        <f t="shared" si="1"/>
        <v>0</v>
      </c>
    </row>
    <row r="9" spans="1:6" ht="14.45" customHeight="1">
      <c r="A9" s="67" t="s">
        <v>17</v>
      </c>
      <c r="B9" s="68"/>
      <c r="C9" s="149"/>
      <c r="D9" s="149"/>
      <c r="E9" s="149"/>
      <c r="F9" s="149"/>
    </row>
    <row r="10" spans="1:6">
      <c r="A10" s="67" t="s">
        <v>18</v>
      </c>
      <c r="B10" s="68"/>
      <c r="C10" s="149"/>
      <c r="D10" s="149"/>
      <c r="E10" s="149"/>
      <c r="F10" s="149"/>
    </row>
    <row r="11" spans="1:6">
      <c r="A11" s="67" t="s">
        <v>19</v>
      </c>
      <c r="B11" s="68"/>
      <c r="C11" s="149"/>
      <c r="D11" s="149"/>
      <c r="E11" s="149"/>
      <c r="F11" s="149"/>
    </row>
    <row r="12" spans="1:6">
      <c r="A12" s="65" t="s">
        <v>20</v>
      </c>
      <c r="B12" s="66"/>
      <c r="C12" s="148">
        <f t="shared" ref="C12:F12" si="2">SUM(C13:C15)</f>
        <v>0</v>
      </c>
      <c r="D12" s="148">
        <f t="shared" si="2"/>
        <v>0</v>
      </c>
      <c r="E12" s="148">
        <f t="shared" si="2"/>
        <v>0</v>
      </c>
      <c r="F12" s="148">
        <f t="shared" si="2"/>
        <v>0</v>
      </c>
    </row>
    <row r="13" spans="1:6">
      <c r="A13" s="67" t="s">
        <v>21</v>
      </c>
      <c r="B13" s="68"/>
      <c r="C13" s="150"/>
      <c r="D13" s="150"/>
      <c r="E13" s="150"/>
      <c r="F13" s="150"/>
    </row>
    <row r="14" spans="1:6">
      <c r="A14" s="67" t="s">
        <v>22</v>
      </c>
      <c r="B14" s="68"/>
      <c r="C14" s="150"/>
      <c r="D14" s="150"/>
      <c r="E14" s="150"/>
      <c r="F14" s="150"/>
    </row>
    <row r="15" spans="1:6">
      <c r="A15" s="67" t="s">
        <v>23</v>
      </c>
      <c r="B15" s="68"/>
      <c r="C15" s="150"/>
      <c r="D15" s="150"/>
      <c r="E15" s="150"/>
      <c r="F15" s="150"/>
    </row>
    <row r="16" spans="1:6">
      <c r="A16" s="65" t="s">
        <v>24</v>
      </c>
      <c r="B16" s="66"/>
      <c r="C16" s="148">
        <f>SUM(C17:C22)</f>
        <v>0</v>
      </c>
      <c r="D16" s="148">
        <f t="shared" ref="D16:F16" si="3">SUM(D17:D22)</f>
        <v>0</v>
      </c>
      <c r="E16" s="148">
        <f t="shared" si="3"/>
        <v>0</v>
      </c>
      <c r="F16" s="148">
        <f t="shared" si="3"/>
        <v>0</v>
      </c>
    </row>
    <row r="17" spans="1:6">
      <c r="A17" s="67" t="s">
        <v>25</v>
      </c>
      <c r="B17" s="68"/>
      <c r="C17" s="150"/>
      <c r="D17" s="151"/>
      <c r="E17" s="151"/>
      <c r="F17" s="151"/>
    </row>
    <row r="18" spans="1:6">
      <c r="A18" s="67" t="s">
        <v>26</v>
      </c>
      <c r="B18" s="68"/>
      <c r="C18" s="150"/>
      <c r="D18" s="151"/>
      <c r="E18" s="151"/>
      <c r="F18" s="151"/>
    </row>
    <row r="19" spans="1:6">
      <c r="A19" s="67" t="s">
        <v>27</v>
      </c>
      <c r="B19" s="68"/>
      <c r="C19" s="150"/>
      <c r="D19" s="151"/>
      <c r="E19" s="151"/>
      <c r="F19" s="151"/>
    </row>
    <row r="20" spans="1:6">
      <c r="A20" s="67" t="s">
        <v>28</v>
      </c>
      <c r="B20" s="68"/>
      <c r="C20" s="150"/>
      <c r="D20" s="151"/>
      <c r="E20" s="151"/>
      <c r="F20" s="151"/>
    </row>
    <row r="21" spans="1:6">
      <c r="A21" s="67" t="s">
        <v>29</v>
      </c>
      <c r="B21" s="68"/>
      <c r="C21" s="150"/>
      <c r="D21" s="151"/>
      <c r="E21" s="151"/>
      <c r="F21" s="151"/>
    </row>
    <row r="22" spans="1:6">
      <c r="A22" s="67" t="s">
        <v>30</v>
      </c>
      <c r="B22" s="68"/>
      <c r="C22" s="150"/>
      <c r="D22" s="151"/>
      <c r="E22" s="151"/>
      <c r="F22" s="151"/>
    </row>
    <row r="23" spans="1:6">
      <c r="A23" s="65" t="s">
        <v>31</v>
      </c>
      <c r="B23" s="66">
        <v>1</v>
      </c>
      <c r="C23" s="152"/>
      <c r="D23" s="152"/>
      <c r="E23" s="152"/>
      <c r="F23" s="152"/>
    </row>
    <row r="24" spans="1:6">
      <c r="A24" s="65" t="s">
        <v>32</v>
      </c>
      <c r="B24" s="66">
        <v>1</v>
      </c>
      <c r="C24" s="152"/>
      <c r="D24" s="152"/>
      <c r="E24" s="152"/>
      <c r="F24" s="152"/>
    </row>
    <row r="25" spans="1:6" s="64" customFormat="1" ht="15.6">
      <c r="A25" s="69" t="s">
        <v>33</v>
      </c>
      <c r="B25" s="70"/>
      <c r="C25" s="147">
        <f>SUM(C26,C31,C34,C38,C44)</f>
        <v>0</v>
      </c>
      <c r="D25" s="147">
        <f t="shared" ref="D25:F25" si="4">SUM(D26,D31,D34,D38,D44)</f>
        <v>0</v>
      </c>
      <c r="E25" s="147">
        <f t="shared" si="4"/>
        <v>0</v>
      </c>
      <c r="F25" s="147">
        <f t="shared" si="4"/>
        <v>0</v>
      </c>
    </row>
    <row r="26" spans="1:6">
      <c r="A26" s="71" t="s">
        <v>34</v>
      </c>
      <c r="B26" s="66"/>
      <c r="C26" s="148">
        <f t="shared" ref="C26:F26" si="5">SUM(C27:C30)</f>
        <v>0</v>
      </c>
      <c r="D26" s="148">
        <f t="shared" si="5"/>
        <v>0</v>
      </c>
      <c r="E26" s="148">
        <f t="shared" si="5"/>
        <v>0</v>
      </c>
      <c r="F26" s="148">
        <f t="shared" si="5"/>
        <v>0</v>
      </c>
    </row>
    <row r="27" spans="1:6">
      <c r="A27" s="67" t="s">
        <v>35</v>
      </c>
      <c r="B27" s="68"/>
      <c r="C27" s="153"/>
      <c r="D27" s="153"/>
      <c r="E27" s="153"/>
      <c r="F27" s="153"/>
    </row>
    <row r="28" spans="1:6">
      <c r="A28" s="67" t="s">
        <v>36</v>
      </c>
      <c r="B28" s="68"/>
      <c r="C28" s="153"/>
      <c r="D28" s="153"/>
      <c r="E28" s="153"/>
      <c r="F28" s="153"/>
    </row>
    <row r="29" spans="1:6">
      <c r="A29" s="67" t="s">
        <v>37</v>
      </c>
      <c r="B29" s="68"/>
      <c r="C29" s="153"/>
      <c r="D29" s="153"/>
      <c r="E29" s="153"/>
      <c r="F29" s="153"/>
    </row>
    <row r="30" spans="1:6">
      <c r="A30" s="67" t="s">
        <v>38</v>
      </c>
      <c r="B30" s="68"/>
      <c r="C30" s="153"/>
      <c r="D30" s="153"/>
      <c r="E30" s="153"/>
      <c r="F30" s="153"/>
    </row>
    <row r="31" spans="1:6">
      <c r="A31" s="71" t="s">
        <v>39</v>
      </c>
      <c r="B31" s="66"/>
      <c r="C31" s="148">
        <f>SUM(C32:C33)</f>
        <v>0</v>
      </c>
      <c r="D31" s="148">
        <f t="shared" ref="D31:F31" si="6">SUM(D32:D33)</f>
        <v>0</v>
      </c>
      <c r="E31" s="148">
        <f t="shared" si="6"/>
        <v>0</v>
      </c>
      <c r="F31" s="148">
        <f t="shared" si="6"/>
        <v>0</v>
      </c>
    </row>
    <row r="32" spans="1:6">
      <c r="A32" s="67" t="s">
        <v>40</v>
      </c>
      <c r="B32" s="68"/>
      <c r="C32" s="149"/>
      <c r="D32" s="149"/>
      <c r="E32" s="149"/>
      <c r="F32" s="149"/>
    </row>
    <row r="33" spans="1:6">
      <c r="A33" s="67" t="s">
        <v>41</v>
      </c>
      <c r="B33" s="68"/>
      <c r="C33" s="149"/>
      <c r="D33" s="149"/>
      <c r="E33" s="149"/>
      <c r="F33" s="149"/>
    </row>
    <row r="34" spans="1:6">
      <c r="A34" s="71" t="s">
        <v>42</v>
      </c>
      <c r="B34" s="66"/>
      <c r="C34" s="148">
        <f t="shared" ref="C34:F34" si="7">SUM(C35:C37)</f>
        <v>0</v>
      </c>
      <c r="D34" s="148">
        <f t="shared" si="7"/>
        <v>0</v>
      </c>
      <c r="E34" s="148">
        <f t="shared" si="7"/>
        <v>0</v>
      </c>
      <c r="F34" s="148">
        <f t="shared" si="7"/>
        <v>0</v>
      </c>
    </row>
    <row r="35" spans="1:6" s="3" customFormat="1">
      <c r="A35" s="67" t="s">
        <v>43</v>
      </c>
      <c r="B35" s="68"/>
      <c r="C35" s="154"/>
      <c r="D35" s="154"/>
      <c r="E35" s="154"/>
      <c r="F35" s="154"/>
    </row>
    <row r="36" spans="1:6" s="3" customFormat="1">
      <c r="A36" s="72" t="s">
        <v>44</v>
      </c>
      <c r="B36" s="73"/>
      <c r="C36" s="154"/>
      <c r="D36" s="154"/>
      <c r="E36" s="154"/>
      <c r="F36" s="154"/>
    </row>
    <row r="37" spans="1:6" s="3" customFormat="1">
      <c r="A37" s="67" t="s">
        <v>45</v>
      </c>
      <c r="B37" s="68"/>
      <c r="C37" s="154"/>
      <c r="D37" s="154"/>
      <c r="E37" s="154"/>
      <c r="F37" s="154"/>
    </row>
    <row r="38" spans="1:6">
      <c r="A38" s="74" t="s">
        <v>46</v>
      </c>
      <c r="B38" s="75"/>
      <c r="C38" s="148">
        <f t="shared" ref="C38:F38" si="8">SUM(C39:C43)</f>
        <v>0</v>
      </c>
      <c r="D38" s="148">
        <f t="shared" si="8"/>
        <v>0</v>
      </c>
      <c r="E38" s="148">
        <f t="shared" si="8"/>
        <v>0</v>
      </c>
      <c r="F38" s="148">
        <f t="shared" si="8"/>
        <v>0</v>
      </c>
    </row>
    <row r="39" spans="1:6" s="3" customFormat="1" ht="15.75" customHeight="1">
      <c r="A39" s="72" t="s">
        <v>47</v>
      </c>
      <c r="B39" s="73"/>
      <c r="C39" s="153"/>
      <c r="D39" s="153"/>
      <c r="E39" s="153"/>
      <c r="F39" s="153"/>
    </row>
    <row r="40" spans="1:6" s="3" customFormat="1">
      <c r="A40" s="67" t="s">
        <v>48</v>
      </c>
      <c r="B40" s="68"/>
      <c r="C40" s="153"/>
      <c r="D40" s="153"/>
      <c r="E40" s="153"/>
      <c r="F40" s="153"/>
    </row>
    <row r="41" spans="1:6" s="3" customFormat="1" ht="14.45" customHeight="1">
      <c r="A41" s="67" t="s">
        <v>49</v>
      </c>
      <c r="B41" s="68"/>
      <c r="C41" s="153"/>
      <c r="D41" s="153"/>
      <c r="E41" s="153"/>
      <c r="F41" s="153"/>
    </row>
    <row r="42" spans="1:6">
      <c r="A42" s="76" t="s">
        <v>50</v>
      </c>
      <c r="B42" s="77"/>
      <c r="C42" s="153"/>
      <c r="D42" s="153"/>
      <c r="E42" s="153"/>
      <c r="F42" s="153"/>
    </row>
    <row r="43" spans="1:6">
      <c r="A43" s="67" t="s">
        <v>51</v>
      </c>
      <c r="B43" s="68"/>
      <c r="C43" s="153"/>
      <c r="D43" s="153"/>
      <c r="E43" s="153"/>
      <c r="F43" s="153"/>
    </row>
    <row r="44" spans="1:6">
      <c r="A44" s="71" t="s">
        <v>52</v>
      </c>
      <c r="B44" s="66">
        <v>2</v>
      </c>
      <c r="C44" s="148">
        <f t="shared" ref="C44:F44" si="9">SUM(C45:C49)</f>
        <v>0</v>
      </c>
      <c r="D44" s="148">
        <f t="shared" si="9"/>
        <v>0</v>
      </c>
      <c r="E44" s="148">
        <f t="shared" si="9"/>
        <v>0</v>
      </c>
      <c r="F44" s="148">
        <f t="shared" si="9"/>
        <v>0</v>
      </c>
    </row>
    <row r="45" spans="1:6">
      <c r="A45" s="67" t="s">
        <v>53</v>
      </c>
      <c r="B45" s="68">
        <v>2</v>
      </c>
      <c r="C45" s="154"/>
      <c r="D45" s="154"/>
      <c r="E45" s="154"/>
      <c r="F45" s="154"/>
    </row>
    <row r="46" spans="1:6" s="3" customFormat="1">
      <c r="A46" s="67" t="s">
        <v>54</v>
      </c>
      <c r="B46" s="68">
        <v>2</v>
      </c>
      <c r="C46" s="153"/>
      <c r="D46" s="153"/>
      <c r="E46" s="153"/>
      <c r="F46" s="153"/>
    </row>
    <row r="47" spans="1:6" s="3" customFormat="1">
      <c r="A47" s="67" t="s">
        <v>55</v>
      </c>
      <c r="B47" s="68">
        <v>2</v>
      </c>
      <c r="C47" s="153"/>
      <c r="D47" s="153"/>
      <c r="E47" s="153"/>
      <c r="F47" s="153"/>
    </row>
    <row r="48" spans="1:6">
      <c r="A48" s="72" t="s">
        <v>56</v>
      </c>
      <c r="B48" s="73">
        <v>2</v>
      </c>
      <c r="C48" s="153"/>
      <c r="D48" s="153"/>
      <c r="E48" s="153"/>
      <c r="F48" s="153"/>
    </row>
    <row r="49" spans="1:6">
      <c r="A49" s="67" t="s">
        <v>57</v>
      </c>
      <c r="B49" s="68">
        <v>2</v>
      </c>
      <c r="C49" s="153"/>
      <c r="D49" s="153"/>
      <c r="E49" s="153"/>
      <c r="F49" s="153"/>
    </row>
    <row r="50" spans="1:6" s="64" customFormat="1" ht="15.6">
      <c r="A50" s="69" t="s">
        <v>58</v>
      </c>
      <c r="B50" s="70">
        <v>3</v>
      </c>
      <c r="C50" s="155">
        <f>SUM(C51:C53)</f>
        <v>0</v>
      </c>
      <c r="D50" s="155">
        <f t="shared" ref="D50:F50" si="10">SUM(D51:D53)</f>
        <v>0</v>
      </c>
      <c r="E50" s="155">
        <f t="shared" si="10"/>
        <v>0</v>
      </c>
      <c r="F50" s="155">
        <f t="shared" si="10"/>
        <v>0</v>
      </c>
    </row>
    <row r="51" spans="1:6">
      <c r="A51" s="72" t="s">
        <v>59</v>
      </c>
      <c r="B51" s="73"/>
      <c r="C51" s="156"/>
      <c r="D51" s="156"/>
      <c r="E51" s="156"/>
      <c r="F51" s="156"/>
    </row>
    <row r="52" spans="1:6">
      <c r="A52" s="72" t="s">
        <v>60</v>
      </c>
      <c r="B52" s="73"/>
      <c r="C52" s="156"/>
      <c r="D52" s="156"/>
      <c r="E52" s="156"/>
      <c r="F52" s="156"/>
    </row>
    <row r="53" spans="1:6">
      <c r="A53" s="72" t="s">
        <v>61</v>
      </c>
      <c r="B53" s="73"/>
      <c r="C53" s="156"/>
      <c r="D53" s="156"/>
      <c r="E53" s="156"/>
      <c r="F53" s="156"/>
    </row>
    <row r="54" spans="1:6" ht="15.6">
      <c r="A54" s="192" t="s">
        <v>62</v>
      </c>
      <c r="B54" s="193"/>
      <c r="C54" s="194">
        <f t="shared" ref="C54:F54" si="11">SUM(C6,C7,C25,C50)</f>
        <v>0</v>
      </c>
      <c r="D54" s="194">
        <f t="shared" si="11"/>
        <v>0</v>
      </c>
      <c r="E54" s="194">
        <f t="shared" si="11"/>
        <v>0</v>
      </c>
      <c r="F54" s="194">
        <f t="shared" si="11"/>
        <v>0</v>
      </c>
    </row>
    <row r="55" spans="1:6" s="3" customFormat="1" ht="15.6" customHeight="1">
      <c r="A55" s="182" t="s">
        <v>63</v>
      </c>
      <c r="B55" s="183"/>
      <c r="C55" s="184"/>
      <c r="D55" s="184"/>
      <c r="E55" s="184"/>
      <c r="F55" s="184"/>
    </row>
    <row r="56" spans="1:6" s="78" customFormat="1" ht="15" customHeight="1">
      <c r="A56" s="69" t="s">
        <v>64</v>
      </c>
      <c r="B56" s="70"/>
      <c r="C56" s="147">
        <f t="shared" ref="C56:F56" si="12">SUM(C57,C62,C67:C77)</f>
        <v>0</v>
      </c>
      <c r="D56" s="147">
        <f t="shared" si="12"/>
        <v>0</v>
      </c>
      <c r="E56" s="147">
        <f t="shared" si="12"/>
        <v>0</v>
      </c>
      <c r="F56" s="147">
        <f t="shared" si="12"/>
        <v>0</v>
      </c>
    </row>
    <row r="57" spans="1:6" s="3" customFormat="1" ht="26.45">
      <c r="A57" s="71" t="s">
        <v>65</v>
      </c>
      <c r="B57" s="66"/>
      <c r="C57" s="148">
        <f>SUM(C58:C61)</f>
        <v>0</v>
      </c>
      <c r="D57" s="148">
        <f t="shared" ref="D57:F57" si="13">SUM(D58:D61)</f>
        <v>0</v>
      </c>
      <c r="E57" s="148">
        <f t="shared" si="13"/>
        <v>0</v>
      </c>
      <c r="F57" s="148">
        <f t="shared" si="13"/>
        <v>0</v>
      </c>
    </row>
    <row r="58" spans="1:6" s="3" customFormat="1">
      <c r="A58" s="67" t="s">
        <v>66</v>
      </c>
      <c r="B58" s="68"/>
      <c r="C58" s="153"/>
      <c r="D58" s="153"/>
      <c r="E58" s="153"/>
      <c r="F58" s="153"/>
    </row>
    <row r="59" spans="1:6" s="3" customFormat="1" ht="15" customHeight="1">
      <c r="A59" s="67" t="s">
        <v>67</v>
      </c>
      <c r="B59" s="68"/>
      <c r="C59" s="153"/>
      <c r="D59" s="153"/>
      <c r="E59" s="153"/>
      <c r="F59" s="153"/>
    </row>
    <row r="60" spans="1:6" s="3" customFormat="1" ht="15" customHeight="1">
      <c r="A60" s="67" t="s">
        <v>68</v>
      </c>
      <c r="B60" s="68"/>
      <c r="C60" s="153"/>
      <c r="D60" s="153"/>
      <c r="E60" s="153"/>
      <c r="F60" s="153"/>
    </row>
    <row r="61" spans="1:6" s="3" customFormat="1" ht="15" customHeight="1">
      <c r="A61" s="67" t="s">
        <v>69</v>
      </c>
      <c r="B61" s="68"/>
      <c r="C61" s="153"/>
      <c r="D61" s="153"/>
      <c r="E61" s="153"/>
      <c r="F61" s="153"/>
    </row>
    <row r="62" spans="1:6" s="3" customFormat="1" ht="16.5" customHeight="1">
      <c r="A62" s="71" t="s">
        <v>70</v>
      </c>
      <c r="B62" s="66"/>
      <c r="C62" s="148">
        <f>SUM(C63:C66)</f>
        <v>0</v>
      </c>
      <c r="D62" s="148">
        <f t="shared" ref="D62:F62" si="14">SUM(D63:D66)</f>
        <v>0</v>
      </c>
      <c r="E62" s="148">
        <f t="shared" si="14"/>
        <v>0</v>
      </c>
      <c r="F62" s="148">
        <f t="shared" si="14"/>
        <v>0</v>
      </c>
    </row>
    <row r="63" spans="1:6" s="3" customFormat="1" ht="15" customHeight="1">
      <c r="A63" s="67" t="s">
        <v>71</v>
      </c>
      <c r="B63" s="68"/>
      <c r="C63" s="153"/>
      <c r="D63" s="153"/>
      <c r="E63" s="153"/>
      <c r="F63" s="153"/>
    </row>
    <row r="64" spans="1:6" s="3" customFormat="1" ht="15" customHeight="1">
      <c r="A64" s="67" t="s">
        <v>72</v>
      </c>
      <c r="B64" s="68"/>
      <c r="C64" s="153"/>
      <c r="D64" s="153"/>
      <c r="E64" s="153"/>
      <c r="F64" s="153"/>
    </row>
    <row r="65" spans="1:6" s="3" customFormat="1" ht="15" customHeight="1">
      <c r="A65" s="67" t="s">
        <v>73</v>
      </c>
      <c r="B65" s="68"/>
      <c r="C65" s="153"/>
      <c r="D65" s="153"/>
      <c r="E65" s="153"/>
      <c r="F65" s="153"/>
    </row>
    <row r="66" spans="1:6" s="3" customFormat="1" ht="15" customHeight="1">
      <c r="A66" s="67" t="s">
        <v>74</v>
      </c>
      <c r="B66" s="68"/>
      <c r="C66" s="153"/>
      <c r="D66" s="153"/>
      <c r="E66" s="153"/>
      <c r="F66" s="153"/>
    </row>
    <row r="67" spans="1:6" s="3" customFormat="1">
      <c r="A67" s="71" t="s">
        <v>75</v>
      </c>
      <c r="B67" s="66"/>
      <c r="C67" s="148"/>
      <c r="D67" s="148"/>
      <c r="E67" s="148"/>
      <c r="F67" s="148"/>
    </row>
    <row r="68" spans="1:6" s="3" customFormat="1">
      <c r="A68" s="71" t="s">
        <v>76</v>
      </c>
      <c r="B68" s="66"/>
      <c r="C68" s="148"/>
      <c r="D68" s="148"/>
      <c r="E68" s="148"/>
      <c r="F68" s="148"/>
    </row>
    <row r="69" spans="1:6" s="3" customFormat="1">
      <c r="A69" s="71" t="s">
        <v>77</v>
      </c>
      <c r="B69" s="66"/>
      <c r="C69" s="148"/>
      <c r="D69" s="148"/>
      <c r="E69" s="148"/>
      <c r="F69" s="148"/>
    </row>
    <row r="70" spans="1:6" s="3" customFormat="1">
      <c r="A70" s="71" t="s">
        <v>78</v>
      </c>
      <c r="B70" s="66"/>
      <c r="C70" s="148">
        <f>SUM(C71:C73)</f>
        <v>0</v>
      </c>
      <c r="D70" s="148">
        <f t="shared" ref="D70:F70" si="15">SUM(D71:D73)</f>
        <v>0</v>
      </c>
      <c r="E70" s="148">
        <f t="shared" si="15"/>
        <v>0</v>
      </c>
      <c r="F70" s="148">
        <f t="shared" si="15"/>
        <v>0</v>
      </c>
    </row>
    <row r="71" spans="1:6" s="3" customFormat="1">
      <c r="A71" s="67" t="s">
        <v>79</v>
      </c>
      <c r="B71" s="68"/>
      <c r="C71" s="149"/>
      <c r="D71" s="149"/>
      <c r="E71" s="149"/>
      <c r="F71" s="149"/>
    </row>
    <row r="72" spans="1:6" s="3" customFormat="1">
      <c r="A72" s="67" t="s">
        <v>80</v>
      </c>
      <c r="B72" s="68"/>
      <c r="C72" s="149"/>
      <c r="D72" s="149"/>
      <c r="E72" s="149"/>
      <c r="F72" s="149"/>
    </row>
    <row r="73" spans="1:6" s="3" customFormat="1">
      <c r="A73" s="67" t="s">
        <v>81</v>
      </c>
      <c r="B73" s="68"/>
      <c r="C73" s="149"/>
      <c r="D73" s="149"/>
      <c r="E73" s="149"/>
      <c r="F73" s="149"/>
    </row>
    <row r="74" spans="1:6" s="3" customFormat="1">
      <c r="A74" s="71" t="s">
        <v>82</v>
      </c>
      <c r="B74" s="66"/>
      <c r="C74" s="148"/>
      <c r="D74" s="148"/>
      <c r="E74" s="148"/>
      <c r="F74" s="148"/>
    </row>
    <row r="75" spans="1:6" s="3" customFormat="1" ht="26.45">
      <c r="A75" s="71" t="s">
        <v>83</v>
      </c>
      <c r="B75" s="66"/>
      <c r="C75" s="148"/>
      <c r="D75" s="148"/>
      <c r="E75" s="148"/>
      <c r="F75" s="148"/>
    </row>
    <row r="76" spans="1:6" s="3" customFormat="1">
      <c r="A76" s="71" t="s">
        <v>84</v>
      </c>
      <c r="B76" s="66"/>
      <c r="C76" s="148"/>
      <c r="D76" s="148"/>
      <c r="E76" s="148"/>
      <c r="F76" s="148"/>
    </row>
    <row r="77" spans="1:6" s="3" customFormat="1">
      <c r="A77" s="71" t="s">
        <v>85</v>
      </c>
      <c r="B77" s="66"/>
      <c r="C77" s="148"/>
      <c r="D77" s="148"/>
      <c r="E77" s="148"/>
      <c r="F77" s="148"/>
    </row>
    <row r="78" spans="1:6" s="78" customFormat="1" ht="15.6">
      <c r="A78" s="69" t="s">
        <v>86</v>
      </c>
      <c r="B78" s="70"/>
      <c r="C78" s="147">
        <f>C79+C86+C90</f>
        <v>0</v>
      </c>
      <c r="D78" s="147">
        <f t="shared" ref="D78:F78" si="16">D79+D86+D90</f>
        <v>0</v>
      </c>
      <c r="E78" s="147">
        <f t="shared" si="16"/>
        <v>0</v>
      </c>
      <c r="F78" s="147">
        <f t="shared" si="16"/>
        <v>0</v>
      </c>
    </row>
    <row r="79" spans="1:6" s="3" customFormat="1">
      <c r="A79" s="71" t="s">
        <v>87</v>
      </c>
      <c r="B79" s="66"/>
      <c r="C79" s="148">
        <f>SUM(C80:C85)</f>
        <v>0</v>
      </c>
      <c r="D79" s="148">
        <f t="shared" ref="D79:F79" si="17">SUM(D80:D85)</f>
        <v>0</v>
      </c>
      <c r="E79" s="148">
        <f t="shared" si="17"/>
        <v>0</v>
      </c>
      <c r="F79" s="148">
        <f t="shared" si="17"/>
        <v>0</v>
      </c>
    </row>
    <row r="80" spans="1:6" s="3" customFormat="1">
      <c r="A80" s="67" t="s">
        <v>88</v>
      </c>
      <c r="B80" s="68"/>
      <c r="C80" s="153"/>
      <c r="D80" s="153"/>
      <c r="E80" s="153"/>
      <c r="F80" s="153"/>
    </row>
    <row r="81" spans="1:6" s="3" customFormat="1">
      <c r="A81" s="67" t="s">
        <v>89</v>
      </c>
      <c r="B81" s="68"/>
      <c r="C81" s="153"/>
      <c r="D81" s="153"/>
      <c r="E81" s="153"/>
      <c r="F81" s="153"/>
    </row>
    <row r="82" spans="1:6" s="3" customFormat="1">
      <c r="A82" s="67" t="s">
        <v>90</v>
      </c>
      <c r="B82" s="68"/>
      <c r="C82" s="153"/>
      <c r="D82" s="153"/>
      <c r="E82" s="153"/>
      <c r="F82" s="153"/>
    </row>
    <row r="83" spans="1:6" s="3" customFormat="1">
      <c r="A83" s="67" t="s">
        <v>91</v>
      </c>
      <c r="B83" s="68"/>
      <c r="C83" s="153"/>
      <c r="D83" s="153"/>
      <c r="E83" s="153"/>
      <c r="F83" s="153"/>
    </row>
    <row r="84" spans="1:6" s="3" customFormat="1">
      <c r="A84" s="67" t="s">
        <v>92</v>
      </c>
      <c r="B84" s="68"/>
      <c r="C84" s="153"/>
      <c r="D84" s="153"/>
      <c r="E84" s="153"/>
      <c r="F84" s="153"/>
    </row>
    <row r="85" spans="1:6" s="3" customFormat="1">
      <c r="A85" s="67" t="s">
        <v>93</v>
      </c>
      <c r="B85" s="68"/>
      <c r="C85" s="153"/>
      <c r="D85" s="153"/>
      <c r="E85" s="153"/>
      <c r="F85" s="153"/>
    </row>
    <row r="86" spans="1:6" s="3" customFormat="1">
      <c r="A86" s="71" t="s">
        <v>94</v>
      </c>
      <c r="B86" s="66"/>
      <c r="C86" s="71">
        <f>SUM(C87:C89)</f>
        <v>0</v>
      </c>
      <c r="D86" s="71">
        <f t="shared" ref="D86:F86" si="18">SUM(D87:D89)</f>
        <v>0</v>
      </c>
      <c r="E86" s="71">
        <f t="shared" si="18"/>
        <v>0</v>
      </c>
      <c r="F86" s="71">
        <f t="shared" si="18"/>
        <v>0</v>
      </c>
    </row>
    <row r="87" spans="1:6" s="3" customFormat="1">
      <c r="A87" s="67" t="s">
        <v>95</v>
      </c>
      <c r="B87" s="68"/>
      <c r="C87" s="153"/>
      <c r="D87" s="153"/>
      <c r="E87" s="153"/>
      <c r="F87" s="153"/>
    </row>
    <row r="88" spans="1:6" s="3" customFormat="1">
      <c r="A88" s="67" t="s">
        <v>96</v>
      </c>
      <c r="B88" s="68"/>
      <c r="C88" s="153"/>
      <c r="D88" s="153"/>
      <c r="E88" s="153"/>
      <c r="F88" s="153"/>
    </row>
    <row r="89" spans="1:6" s="3" customFormat="1">
      <c r="A89" s="67" t="s">
        <v>97</v>
      </c>
      <c r="B89" s="68"/>
      <c r="C89" s="153"/>
      <c r="D89" s="153"/>
      <c r="E89" s="153"/>
      <c r="F89" s="153"/>
    </row>
    <row r="90" spans="1:6" s="3" customFormat="1">
      <c r="A90" s="71" t="s">
        <v>98</v>
      </c>
      <c r="B90" s="66"/>
      <c r="C90" s="148">
        <f t="shared" ref="C90:F90" si="19">SUM(C91:C93)</f>
        <v>0</v>
      </c>
      <c r="D90" s="148">
        <f t="shared" si="19"/>
        <v>0</v>
      </c>
      <c r="E90" s="148">
        <f t="shared" si="19"/>
        <v>0</v>
      </c>
      <c r="F90" s="148">
        <f t="shared" si="19"/>
        <v>0</v>
      </c>
    </row>
    <row r="91" spans="1:6">
      <c r="A91" s="67" t="s">
        <v>99</v>
      </c>
      <c r="B91" s="68"/>
      <c r="C91" s="153"/>
      <c r="D91" s="153"/>
      <c r="E91" s="153"/>
      <c r="F91" s="153"/>
    </row>
    <row r="92" spans="1:6">
      <c r="A92" s="67" t="s">
        <v>100</v>
      </c>
      <c r="B92" s="68"/>
      <c r="C92" s="153"/>
      <c r="D92" s="153"/>
      <c r="E92" s="153"/>
      <c r="F92" s="153"/>
    </row>
    <row r="93" spans="1:6">
      <c r="A93" s="67" t="s">
        <v>101</v>
      </c>
      <c r="B93" s="68"/>
      <c r="C93" s="153"/>
      <c r="D93" s="153"/>
      <c r="E93" s="153"/>
      <c r="F93" s="153"/>
    </row>
    <row r="94" spans="1:6" s="64" customFormat="1" ht="15.6">
      <c r="A94" s="79" t="s">
        <v>102</v>
      </c>
      <c r="B94" s="80"/>
      <c r="C94" s="147">
        <f>SUM(C95:C103)</f>
        <v>0</v>
      </c>
      <c r="D94" s="147">
        <f t="shared" ref="D94:F94" si="20">SUM(D95:D103)</f>
        <v>0</v>
      </c>
      <c r="E94" s="147">
        <f t="shared" si="20"/>
        <v>0</v>
      </c>
      <c r="F94" s="147">
        <f t="shared" si="20"/>
        <v>0</v>
      </c>
    </row>
    <row r="95" spans="1:6">
      <c r="A95" s="67" t="s">
        <v>103</v>
      </c>
      <c r="B95" s="68"/>
      <c r="C95" s="150"/>
      <c r="D95" s="150"/>
      <c r="E95" s="150"/>
      <c r="F95" s="150"/>
    </row>
    <row r="96" spans="1:6">
      <c r="A96" s="67" t="s">
        <v>104</v>
      </c>
      <c r="B96" s="68"/>
      <c r="C96" s="150"/>
      <c r="D96" s="150"/>
      <c r="E96" s="150"/>
      <c r="F96" s="150"/>
    </row>
    <row r="97" spans="1:6">
      <c r="A97" s="67" t="s">
        <v>105</v>
      </c>
      <c r="B97" s="68"/>
      <c r="C97" s="150"/>
      <c r="D97" s="150"/>
      <c r="E97" s="150"/>
      <c r="F97" s="150"/>
    </row>
    <row r="98" spans="1:6">
      <c r="A98" s="67" t="s">
        <v>106</v>
      </c>
      <c r="B98" s="68"/>
      <c r="C98" s="150"/>
      <c r="D98" s="150"/>
      <c r="E98" s="150"/>
      <c r="F98" s="150"/>
    </row>
    <row r="99" spans="1:6" ht="21">
      <c r="A99" s="67" t="s">
        <v>107</v>
      </c>
      <c r="B99" s="68"/>
      <c r="C99" s="150"/>
      <c r="D99" s="150"/>
      <c r="E99" s="150"/>
      <c r="F99" s="150"/>
    </row>
    <row r="100" spans="1:6" ht="13.9" customHeight="1">
      <c r="A100" s="67" t="s">
        <v>108</v>
      </c>
      <c r="B100" s="68"/>
      <c r="C100" s="150"/>
      <c r="D100" s="150"/>
      <c r="E100" s="150"/>
      <c r="F100" s="150"/>
    </row>
    <row r="101" spans="1:6">
      <c r="A101" s="67" t="s">
        <v>109</v>
      </c>
      <c r="B101" s="68"/>
      <c r="C101" s="150"/>
      <c r="D101" s="150"/>
      <c r="E101" s="150"/>
      <c r="F101" s="150"/>
    </row>
    <row r="102" spans="1:6">
      <c r="A102" s="67" t="s">
        <v>110</v>
      </c>
      <c r="B102" s="68"/>
      <c r="C102" s="150"/>
      <c r="D102" s="150"/>
      <c r="E102" s="150"/>
      <c r="F102" s="150"/>
    </row>
    <row r="103" spans="1:6">
      <c r="A103" s="67" t="s">
        <v>111</v>
      </c>
      <c r="B103" s="68"/>
      <c r="C103" s="150"/>
      <c r="D103" s="150"/>
      <c r="E103" s="150"/>
      <c r="F103" s="150"/>
    </row>
    <row r="104" spans="1:6" s="64" customFormat="1" ht="15.6">
      <c r="A104" s="69" t="s">
        <v>112</v>
      </c>
      <c r="B104" s="70">
        <v>4</v>
      </c>
      <c r="C104" s="147">
        <f t="shared" ref="C104:F104" si="21">SUM(C105:C106)</f>
        <v>0</v>
      </c>
      <c r="D104" s="147">
        <f t="shared" si="21"/>
        <v>0</v>
      </c>
      <c r="E104" s="147">
        <f t="shared" si="21"/>
        <v>0</v>
      </c>
      <c r="F104" s="147">
        <f t="shared" si="21"/>
        <v>0</v>
      </c>
    </row>
    <row r="105" spans="1:6" s="3" customFormat="1">
      <c r="A105" s="67" t="s">
        <v>113</v>
      </c>
      <c r="B105" s="68"/>
      <c r="C105" s="149"/>
      <c r="D105" s="149"/>
      <c r="E105" s="149"/>
      <c r="F105" s="149"/>
    </row>
    <row r="106" spans="1:6" s="3" customFormat="1">
      <c r="A106" s="67" t="s">
        <v>114</v>
      </c>
      <c r="B106" s="68"/>
      <c r="C106" s="149"/>
      <c r="D106" s="149"/>
      <c r="E106" s="149"/>
      <c r="F106" s="149"/>
    </row>
    <row r="107" spans="1:6" s="64" customFormat="1" ht="15.6">
      <c r="A107" s="192" t="s">
        <v>115</v>
      </c>
      <c r="B107" s="193"/>
      <c r="C107" s="194">
        <f>SUM(C56,C78,C94,C104)</f>
        <v>0</v>
      </c>
      <c r="D107" s="194">
        <f t="shared" ref="C107:F107" si="22">SUM(D56,D78,D94,D104)</f>
        <v>0</v>
      </c>
      <c r="E107" s="194">
        <f t="shared" si="22"/>
        <v>0</v>
      </c>
      <c r="F107" s="194">
        <f t="shared" si="22"/>
        <v>0</v>
      </c>
    </row>
    <row r="108" spans="1:6" s="64" customFormat="1" ht="15.6">
      <c r="A108" s="81" t="s">
        <v>116</v>
      </c>
      <c r="B108" s="82"/>
      <c r="C108" s="87">
        <f>C54-C107</f>
        <v>0</v>
      </c>
      <c r="D108" s="87">
        <f t="shared" ref="C108:D108" si="23">D54-D107</f>
        <v>0</v>
      </c>
      <c r="E108" s="87">
        <f t="shared" ref="E108" si="24">E54-E107</f>
        <v>0</v>
      </c>
      <c r="F108" s="87">
        <f t="shared" ref="F108" si="25">F54-F107</f>
        <v>0</v>
      </c>
    </row>
    <row r="109" spans="1:6" ht="24" customHeight="1">
      <c r="A109" s="69" t="s">
        <v>117</v>
      </c>
      <c r="B109" s="83"/>
      <c r="C109" s="158">
        <f>SUM(C110:C112)</f>
        <v>0</v>
      </c>
      <c r="D109" s="158">
        <f t="shared" ref="D109:F109" si="26">SUM(D110:D112)</f>
        <v>0</v>
      </c>
      <c r="E109" s="158">
        <f t="shared" si="26"/>
        <v>0</v>
      </c>
      <c r="F109" s="158">
        <f t="shared" si="26"/>
        <v>0</v>
      </c>
    </row>
    <row r="110" spans="1:6">
      <c r="A110" s="67" t="s">
        <v>118</v>
      </c>
      <c r="B110" s="83"/>
      <c r="C110" s="150"/>
      <c r="D110" s="150"/>
      <c r="E110" s="150"/>
      <c r="F110" s="150"/>
    </row>
    <row r="111" spans="1:6">
      <c r="A111" s="67" t="s">
        <v>119</v>
      </c>
      <c r="B111" s="83"/>
      <c r="C111" s="150"/>
      <c r="D111" s="150"/>
      <c r="E111" s="150"/>
      <c r="F111" s="150"/>
    </row>
    <row r="112" spans="1:6">
      <c r="A112" s="67" t="s">
        <v>120</v>
      </c>
      <c r="B112" s="83"/>
      <c r="C112" s="150"/>
      <c r="D112" s="150"/>
      <c r="E112" s="150"/>
      <c r="F112" s="150"/>
    </row>
    <row r="113" spans="1:6" ht="21.6" customHeight="1">
      <c r="A113" s="139" t="s">
        <v>121</v>
      </c>
      <c r="B113" s="140"/>
      <c r="C113" s="171">
        <f>C108+C109</f>
        <v>0</v>
      </c>
      <c r="D113" s="172">
        <f>D108+D109</f>
        <v>0</v>
      </c>
      <c r="E113" s="172">
        <f t="shared" ref="E113:F113" si="27">E108+E109</f>
        <v>0</v>
      </c>
      <c r="F113" s="172">
        <f t="shared" si="27"/>
        <v>0</v>
      </c>
    </row>
    <row r="114" spans="1:6" ht="22.9">
      <c r="A114" s="295" t="s">
        <v>196</v>
      </c>
      <c r="B114" s="296"/>
      <c r="C114" s="190"/>
      <c r="D114" s="190"/>
      <c r="E114" s="190"/>
      <c r="F114" s="191"/>
    </row>
    <row r="115" spans="1:6">
      <c r="A115" s="186"/>
      <c r="B115" s="187"/>
      <c r="C115" s="188"/>
      <c r="D115" s="188"/>
      <c r="E115" s="188"/>
      <c r="F115" s="189"/>
    </row>
    <row r="116" spans="1:6" ht="15.6">
      <c r="A116" s="141" t="s">
        <v>123</v>
      </c>
      <c r="B116" s="142"/>
      <c r="C116" s="173"/>
      <c r="D116" s="173"/>
      <c r="E116" s="173"/>
      <c r="F116" s="173"/>
    </row>
    <row r="117" spans="1:6">
      <c r="A117" s="85" t="s">
        <v>124</v>
      </c>
      <c r="B117" s="84"/>
      <c r="C117" s="148">
        <f t="shared" ref="C117:F117" si="28">C108</f>
        <v>0</v>
      </c>
      <c r="D117" s="148">
        <f t="shared" si="28"/>
        <v>0</v>
      </c>
      <c r="E117" s="148">
        <f t="shared" si="28"/>
        <v>0</v>
      </c>
      <c r="F117" s="148">
        <f t="shared" si="28"/>
        <v>0</v>
      </c>
    </row>
    <row r="118" spans="1:6">
      <c r="A118" s="85" t="s">
        <v>125</v>
      </c>
      <c r="B118" s="84"/>
      <c r="C118" s="148">
        <f>SUM(C119:C124)</f>
        <v>0</v>
      </c>
      <c r="D118" s="159">
        <f t="shared" ref="D118:F118" si="29">SUM(D119:D124)</f>
        <v>0</v>
      </c>
      <c r="E118" s="159">
        <f t="shared" si="29"/>
        <v>0</v>
      </c>
      <c r="F118" s="159">
        <f t="shared" si="29"/>
        <v>0</v>
      </c>
    </row>
    <row r="119" spans="1:6">
      <c r="A119" s="85" t="s">
        <v>126</v>
      </c>
      <c r="B119" s="84"/>
      <c r="C119" s="148">
        <f t="shared" ref="C119:F119" si="30">C95+C96+C98+C99+C101+C102</f>
        <v>0</v>
      </c>
      <c r="D119" s="159">
        <f t="shared" si="30"/>
        <v>0</v>
      </c>
      <c r="E119" s="159">
        <f t="shared" si="30"/>
        <v>0</v>
      </c>
      <c r="F119" s="159">
        <f t="shared" si="30"/>
        <v>0</v>
      </c>
    </row>
    <row r="120" spans="1:6">
      <c r="A120" s="85" t="s">
        <v>127</v>
      </c>
      <c r="B120" s="84"/>
      <c r="C120" s="148">
        <f t="shared" ref="C120:F120" si="31">-(C97+C100+C103)</f>
        <v>0</v>
      </c>
      <c r="D120" s="159">
        <f t="shared" si="31"/>
        <v>0</v>
      </c>
      <c r="E120" s="159">
        <f t="shared" si="31"/>
        <v>0</v>
      </c>
      <c r="F120" s="159">
        <f t="shared" si="31"/>
        <v>0</v>
      </c>
    </row>
    <row r="121" spans="1:6">
      <c r="A121" s="85" t="s">
        <v>128</v>
      </c>
      <c r="B121" s="84"/>
      <c r="C121" s="159"/>
      <c r="D121" s="159"/>
      <c r="E121" s="160"/>
      <c r="F121" s="160"/>
    </row>
    <row r="122" spans="1:6" ht="26.45">
      <c r="A122" s="85" t="s">
        <v>129</v>
      </c>
      <c r="B122" s="84"/>
      <c r="C122" s="159"/>
      <c r="D122" s="159"/>
      <c r="E122" s="160"/>
      <c r="F122" s="160"/>
    </row>
    <row r="123" spans="1:6">
      <c r="A123" s="85" t="s">
        <v>130</v>
      </c>
      <c r="B123" s="84"/>
      <c r="C123" s="159"/>
      <c r="D123" s="159"/>
      <c r="E123" s="160"/>
      <c r="F123" s="160"/>
    </row>
    <row r="124" spans="1:6" ht="26.45">
      <c r="A124" s="85" t="s">
        <v>131</v>
      </c>
      <c r="B124" s="84"/>
      <c r="C124" s="159"/>
      <c r="D124" s="159"/>
      <c r="E124" s="160"/>
      <c r="F124" s="160"/>
    </row>
    <row r="125" spans="1:6" s="64" customFormat="1" ht="15.6">
      <c r="A125" s="69" t="s">
        <v>132</v>
      </c>
      <c r="B125" s="86"/>
      <c r="C125" s="157">
        <f>SUM(C117:C118)</f>
        <v>0</v>
      </c>
      <c r="D125" s="157">
        <f t="shared" ref="D125:F125" si="32">SUM(D117:D118)</f>
        <v>0</v>
      </c>
      <c r="E125" s="157">
        <f t="shared" si="32"/>
        <v>0</v>
      </c>
      <c r="F125" s="157">
        <f t="shared" si="32"/>
        <v>0</v>
      </c>
    </row>
    <row r="126" spans="1:6" s="64" customFormat="1" ht="15.6">
      <c r="A126" s="69" t="s">
        <v>133</v>
      </c>
      <c r="B126" s="86"/>
      <c r="C126" s="161"/>
      <c r="D126" s="161"/>
      <c r="E126" s="161" t="s">
        <v>197</v>
      </c>
      <c r="F126" s="161"/>
    </row>
    <row r="127" spans="1:6" ht="26.45">
      <c r="A127" s="85" t="s">
        <v>134</v>
      </c>
      <c r="B127" s="84"/>
      <c r="C127" s="159"/>
      <c r="D127" s="159"/>
      <c r="E127" s="159"/>
      <c r="F127" s="159"/>
    </row>
    <row r="128" spans="1:6" ht="26.45">
      <c r="A128" s="85" t="s">
        <v>135</v>
      </c>
      <c r="B128" s="84"/>
      <c r="C128" s="159"/>
      <c r="D128" s="159"/>
      <c r="E128" s="159"/>
      <c r="F128" s="159"/>
    </row>
    <row r="129" spans="1:6" ht="26.45">
      <c r="A129" s="85" t="s">
        <v>136</v>
      </c>
      <c r="B129" s="84"/>
      <c r="C129" s="159"/>
      <c r="D129" s="159"/>
      <c r="E129" s="159"/>
      <c r="F129" s="159"/>
    </row>
    <row r="130" spans="1:6" ht="26.45">
      <c r="A130" s="85" t="s">
        <v>137</v>
      </c>
      <c r="B130" s="84"/>
      <c r="C130" s="159"/>
      <c r="D130" s="159"/>
      <c r="E130" s="159"/>
      <c r="F130" s="159"/>
    </row>
    <row r="131" spans="1:6" ht="26.45">
      <c r="A131" s="85" t="s">
        <v>138</v>
      </c>
      <c r="B131" s="84"/>
      <c r="C131" s="159"/>
      <c r="D131" s="159"/>
      <c r="E131" s="159"/>
      <c r="F131" s="159"/>
    </row>
    <row r="132" spans="1:6">
      <c r="A132" s="85" t="s">
        <v>139</v>
      </c>
      <c r="B132" s="84"/>
      <c r="C132" s="159"/>
      <c r="D132" s="159"/>
      <c r="E132" s="159"/>
      <c r="F132" s="159"/>
    </row>
    <row r="133" spans="1:6" s="64" customFormat="1" ht="15.6">
      <c r="A133" s="69" t="s">
        <v>140</v>
      </c>
      <c r="B133" s="86"/>
      <c r="C133" s="157">
        <f>SUM(C127:C132)</f>
        <v>0</v>
      </c>
      <c r="D133" s="157">
        <f t="shared" ref="D133:F133" si="33">SUM(D127:D132)</f>
        <v>0</v>
      </c>
      <c r="E133" s="157">
        <f t="shared" si="33"/>
        <v>0</v>
      </c>
      <c r="F133" s="157">
        <f t="shared" si="33"/>
        <v>0</v>
      </c>
    </row>
    <row r="134" spans="1:6" s="64" customFormat="1" ht="31.15">
      <c r="A134" s="69" t="s">
        <v>141</v>
      </c>
      <c r="B134" s="86"/>
      <c r="C134" s="157"/>
      <c r="D134" s="157"/>
      <c r="E134" s="157"/>
      <c r="F134" s="157"/>
    </row>
    <row r="135" spans="1:6">
      <c r="A135" s="85" t="s">
        <v>142</v>
      </c>
      <c r="B135" s="84"/>
      <c r="C135" s="159"/>
      <c r="D135" s="159"/>
      <c r="E135" s="159"/>
      <c r="F135" s="159"/>
    </row>
    <row r="136" spans="1:6">
      <c r="A136" s="85" t="s">
        <v>143</v>
      </c>
      <c r="B136" s="84"/>
      <c r="C136" s="159"/>
      <c r="D136" s="159"/>
      <c r="E136" s="159"/>
      <c r="F136" s="159"/>
    </row>
    <row r="137" spans="1:6">
      <c r="A137" s="85" t="s">
        <v>144</v>
      </c>
      <c r="B137" s="84"/>
      <c r="C137" s="159"/>
      <c r="D137" s="159"/>
      <c r="E137" s="159"/>
      <c r="F137" s="159"/>
    </row>
    <row r="138" spans="1:6">
      <c r="A138" s="85" t="s">
        <v>145</v>
      </c>
      <c r="B138" s="84"/>
      <c r="C138" s="159"/>
      <c r="D138" s="159"/>
      <c r="E138" s="159"/>
      <c r="F138" s="159"/>
    </row>
    <row r="139" spans="1:6">
      <c r="A139" s="85" t="s">
        <v>146</v>
      </c>
      <c r="B139" s="84"/>
      <c r="C139" s="159"/>
      <c r="D139" s="159"/>
      <c r="E139" s="159"/>
      <c r="F139" s="159"/>
    </row>
    <row r="140" spans="1:6">
      <c r="A140" s="85" t="s">
        <v>147</v>
      </c>
      <c r="B140" s="84"/>
      <c r="C140" s="159"/>
      <c r="D140" s="159"/>
      <c r="E140" s="159"/>
      <c r="F140" s="159"/>
    </row>
    <row r="141" spans="1:6" ht="13.5" customHeight="1">
      <c r="A141" s="85" t="s">
        <v>148</v>
      </c>
      <c r="B141" s="84"/>
      <c r="C141" s="159"/>
      <c r="D141" s="159"/>
      <c r="E141" s="159"/>
      <c r="F141" s="159"/>
    </row>
    <row r="142" spans="1:6" ht="13.5" customHeight="1">
      <c r="A142" s="85" t="s">
        <v>149</v>
      </c>
      <c r="B142" s="84"/>
      <c r="C142" s="159"/>
      <c r="D142" s="159"/>
      <c r="E142" s="159"/>
      <c r="F142" s="159"/>
    </row>
    <row r="143" spans="1:6">
      <c r="A143" s="85" t="s">
        <v>150</v>
      </c>
      <c r="B143" s="84"/>
      <c r="C143" s="159"/>
      <c r="D143" s="159"/>
      <c r="E143" s="159"/>
      <c r="F143" s="159"/>
    </row>
    <row r="144" spans="1:6">
      <c r="A144" s="85" t="s">
        <v>151</v>
      </c>
      <c r="B144" s="84"/>
      <c r="C144" s="159"/>
      <c r="D144" s="159"/>
      <c r="E144" s="159"/>
      <c r="F144" s="159"/>
    </row>
    <row r="145" spans="1:6" s="64" customFormat="1" ht="15.6">
      <c r="A145" s="69" t="s">
        <v>152</v>
      </c>
      <c r="B145" s="86"/>
      <c r="C145" s="157">
        <f t="shared" ref="C145:F145" si="34">SUM(C136:C144)</f>
        <v>0</v>
      </c>
      <c r="D145" s="157">
        <f t="shared" si="34"/>
        <v>0</v>
      </c>
      <c r="E145" s="157">
        <f t="shared" si="34"/>
        <v>0</v>
      </c>
      <c r="F145" s="157">
        <f t="shared" si="34"/>
        <v>0</v>
      </c>
    </row>
    <row r="146" spans="1:6" s="64" customFormat="1" ht="15.6">
      <c r="A146" s="69" t="s">
        <v>153</v>
      </c>
      <c r="B146" s="86"/>
      <c r="C146" s="157">
        <f t="shared" ref="C146:F146" si="35">SUM(C125+C133+C145)</f>
        <v>0</v>
      </c>
      <c r="D146" s="157">
        <f t="shared" si="35"/>
        <v>0</v>
      </c>
      <c r="E146" s="157">
        <f t="shared" si="35"/>
        <v>0</v>
      </c>
      <c r="F146" s="157">
        <f t="shared" si="35"/>
        <v>0</v>
      </c>
    </row>
    <row r="147" spans="1:6">
      <c r="A147" s="88" t="s">
        <v>154</v>
      </c>
      <c r="B147" s="84"/>
      <c r="C147" s="162">
        <v>0</v>
      </c>
      <c r="D147" s="163"/>
      <c r="E147" s="162"/>
      <c r="F147" s="163"/>
    </row>
    <row r="148" spans="1:6" ht="26.45">
      <c r="A148" s="89" t="s">
        <v>155</v>
      </c>
      <c r="B148" s="84"/>
      <c r="C148" s="159"/>
      <c r="D148" s="159"/>
      <c r="E148" s="159"/>
      <c r="F148" s="159"/>
    </row>
    <row r="149" spans="1:6">
      <c r="A149" s="90" t="s">
        <v>156</v>
      </c>
      <c r="B149" s="84"/>
      <c r="C149" s="148">
        <f>C146</f>
        <v>0</v>
      </c>
      <c r="D149" s="148">
        <f t="shared" ref="D149:F149" si="36">D146</f>
        <v>0</v>
      </c>
      <c r="E149" s="148">
        <f t="shared" si="36"/>
        <v>0</v>
      </c>
      <c r="F149" s="148">
        <f t="shared" si="36"/>
        <v>0</v>
      </c>
    </row>
    <row r="150" spans="1:6">
      <c r="A150" s="88" t="s">
        <v>157</v>
      </c>
      <c r="B150" s="84"/>
      <c r="C150" s="163">
        <f>C147+C148+C149</f>
        <v>0</v>
      </c>
      <c r="D150" s="163">
        <f t="shared" ref="D150:F150" si="37">D147+D148+D149</f>
        <v>0</v>
      </c>
      <c r="E150" s="163">
        <f t="shared" si="37"/>
        <v>0</v>
      </c>
      <c r="F150" s="163">
        <f t="shared" si="37"/>
        <v>0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A2:D3"/>
    <mergeCell ref="A114:B114"/>
  </mergeCells>
  <pageMargins left="0.36458333333333331" right="3.125E-2" top="0.52083333333333337" bottom="0.75" header="0.3" footer="0.3"/>
  <pageSetup orientation="portrait" r:id="rId1"/>
  <headerFooter>
    <oddHeader>&amp;L&amp;"Arial,Regular"&amp;8Esitada EJL-le hiljemalt 15.01.2024</oddHeader>
  </headerFooter>
  <rowBreaks count="1" manualBreakCount="1">
    <brk id="35" max="16383" man="1"/>
  </rowBreaks>
  <ignoredErrors>
    <ignoredError sqref="C70:D70 C62:D62" formulaRange="1"/>
    <ignoredError sqref="C16:D16" formulaRange="1" unlockedFormula="1"/>
    <ignoredError sqref="C54:D54 D94 C104:D104 C109:D109 E55:F55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54140-260A-41E4-8C97-00A117855CDB}">
  <dimension ref="A1:F150"/>
  <sheetViews>
    <sheetView zoomScaleNormal="100" workbookViewId="0">
      <pane xSplit="1" ySplit="4" topLeftCell="B55" activePane="bottomRight" state="frozen"/>
      <selection pane="bottomRight" activeCell="A55" sqref="A55:F55"/>
      <selection pane="bottomLeft" activeCell="A5" sqref="A5"/>
      <selection pane="topRight" activeCell="B1" sqref="B1"/>
    </sheetView>
  </sheetViews>
  <sheetFormatPr defaultRowHeight="13.9"/>
  <cols>
    <col min="1" max="1" width="51.85546875" style="1" customWidth="1"/>
    <col min="2" max="2" width="7" style="2" customWidth="1"/>
    <col min="3" max="3" width="10.7109375" style="144" customWidth="1"/>
    <col min="4" max="4" width="10.140625" style="144" customWidth="1"/>
    <col min="5" max="5" width="11.5703125" style="144" customWidth="1"/>
    <col min="6" max="6" width="11" style="1" customWidth="1"/>
    <col min="7" max="229" width="8.85546875" style="1"/>
    <col min="230" max="230" width="40" style="1" customWidth="1"/>
    <col min="231" max="231" width="9.42578125" style="1" bestFit="1" customWidth="1"/>
    <col min="232" max="232" width="8.85546875" style="1"/>
    <col min="233" max="233" width="9.42578125" style="1" customWidth="1"/>
    <col min="234" max="234" width="8.85546875" style="1"/>
    <col min="235" max="235" width="10.42578125" style="1" customWidth="1"/>
    <col min="236" max="485" width="8.85546875" style="1"/>
    <col min="486" max="486" width="40" style="1" customWidth="1"/>
    <col min="487" max="487" width="9.42578125" style="1" bestFit="1" customWidth="1"/>
    <col min="488" max="488" width="8.85546875" style="1"/>
    <col min="489" max="489" width="9.42578125" style="1" customWidth="1"/>
    <col min="490" max="490" width="8.85546875" style="1"/>
    <col min="491" max="491" width="10.42578125" style="1" customWidth="1"/>
    <col min="492" max="741" width="8.85546875" style="1"/>
    <col min="742" max="742" width="40" style="1" customWidth="1"/>
    <col min="743" max="743" width="9.42578125" style="1" bestFit="1" customWidth="1"/>
    <col min="744" max="744" width="8.85546875" style="1"/>
    <col min="745" max="745" width="9.42578125" style="1" customWidth="1"/>
    <col min="746" max="746" width="8.85546875" style="1"/>
    <col min="747" max="747" width="10.42578125" style="1" customWidth="1"/>
    <col min="748" max="997" width="8.85546875" style="1"/>
    <col min="998" max="998" width="40" style="1" customWidth="1"/>
    <col min="999" max="999" width="9.42578125" style="1" bestFit="1" customWidth="1"/>
    <col min="1000" max="1000" width="8.85546875" style="1"/>
    <col min="1001" max="1001" width="9.42578125" style="1" customWidth="1"/>
    <col min="1002" max="1002" width="8.85546875" style="1"/>
    <col min="1003" max="1003" width="10.42578125" style="1" customWidth="1"/>
    <col min="1004" max="1253" width="8.85546875" style="1"/>
    <col min="1254" max="1254" width="40" style="1" customWidth="1"/>
    <col min="1255" max="1255" width="9.42578125" style="1" bestFit="1" customWidth="1"/>
    <col min="1256" max="1256" width="8.85546875" style="1"/>
    <col min="1257" max="1257" width="9.42578125" style="1" customWidth="1"/>
    <col min="1258" max="1258" width="8.85546875" style="1"/>
    <col min="1259" max="1259" width="10.42578125" style="1" customWidth="1"/>
    <col min="1260" max="1509" width="8.85546875" style="1"/>
    <col min="1510" max="1510" width="40" style="1" customWidth="1"/>
    <col min="1511" max="1511" width="9.42578125" style="1" bestFit="1" customWidth="1"/>
    <col min="1512" max="1512" width="8.85546875" style="1"/>
    <col min="1513" max="1513" width="9.42578125" style="1" customWidth="1"/>
    <col min="1514" max="1514" width="8.85546875" style="1"/>
    <col min="1515" max="1515" width="10.42578125" style="1" customWidth="1"/>
    <col min="1516" max="1765" width="8.85546875" style="1"/>
    <col min="1766" max="1766" width="40" style="1" customWidth="1"/>
    <col min="1767" max="1767" width="9.42578125" style="1" bestFit="1" customWidth="1"/>
    <col min="1768" max="1768" width="8.85546875" style="1"/>
    <col min="1769" max="1769" width="9.42578125" style="1" customWidth="1"/>
    <col min="1770" max="1770" width="8.85546875" style="1"/>
    <col min="1771" max="1771" width="10.42578125" style="1" customWidth="1"/>
    <col min="1772" max="2021" width="8.85546875" style="1"/>
    <col min="2022" max="2022" width="40" style="1" customWidth="1"/>
    <col min="2023" max="2023" width="9.42578125" style="1" bestFit="1" customWidth="1"/>
    <col min="2024" max="2024" width="8.85546875" style="1"/>
    <col min="2025" max="2025" width="9.42578125" style="1" customWidth="1"/>
    <col min="2026" max="2026" width="8.85546875" style="1"/>
    <col min="2027" max="2027" width="10.42578125" style="1" customWidth="1"/>
    <col min="2028" max="2277" width="8.85546875" style="1"/>
    <col min="2278" max="2278" width="40" style="1" customWidth="1"/>
    <col min="2279" max="2279" width="9.42578125" style="1" bestFit="1" customWidth="1"/>
    <col min="2280" max="2280" width="8.85546875" style="1"/>
    <col min="2281" max="2281" width="9.42578125" style="1" customWidth="1"/>
    <col min="2282" max="2282" width="8.85546875" style="1"/>
    <col min="2283" max="2283" width="10.42578125" style="1" customWidth="1"/>
    <col min="2284" max="2533" width="8.85546875" style="1"/>
    <col min="2534" max="2534" width="40" style="1" customWidth="1"/>
    <col min="2535" max="2535" width="9.42578125" style="1" bestFit="1" customWidth="1"/>
    <col min="2536" max="2536" width="8.85546875" style="1"/>
    <col min="2537" max="2537" width="9.42578125" style="1" customWidth="1"/>
    <col min="2538" max="2538" width="8.85546875" style="1"/>
    <col min="2539" max="2539" width="10.42578125" style="1" customWidth="1"/>
    <col min="2540" max="2789" width="8.85546875" style="1"/>
    <col min="2790" max="2790" width="40" style="1" customWidth="1"/>
    <col min="2791" max="2791" width="9.42578125" style="1" bestFit="1" customWidth="1"/>
    <col min="2792" max="2792" width="8.85546875" style="1"/>
    <col min="2793" max="2793" width="9.42578125" style="1" customWidth="1"/>
    <col min="2794" max="2794" width="8.85546875" style="1"/>
    <col min="2795" max="2795" width="10.42578125" style="1" customWidth="1"/>
    <col min="2796" max="3045" width="8.85546875" style="1"/>
    <col min="3046" max="3046" width="40" style="1" customWidth="1"/>
    <col min="3047" max="3047" width="9.42578125" style="1" bestFit="1" customWidth="1"/>
    <col min="3048" max="3048" width="8.85546875" style="1"/>
    <col min="3049" max="3049" width="9.42578125" style="1" customWidth="1"/>
    <col min="3050" max="3050" width="8.85546875" style="1"/>
    <col min="3051" max="3051" width="10.42578125" style="1" customWidth="1"/>
    <col min="3052" max="3301" width="8.85546875" style="1"/>
    <col min="3302" max="3302" width="40" style="1" customWidth="1"/>
    <col min="3303" max="3303" width="9.42578125" style="1" bestFit="1" customWidth="1"/>
    <col min="3304" max="3304" width="8.85546875" style="1"/>
    <col min="3305" max="3305" width="9.42578125" style="1" customWidth="1"/>
    <col min="3306" max="3306" width="8.85546875" style="1"/>
    <col min="3307" max="3307" width="10.42578125" style="1" customWidth="1"/>
    <col min="3308" max="3557" width="8.85546875" style="1"/>
    <col min="3558" max="3558" width="40" style="1" customWidth="1"/>
    <col min="3559" max="3559" width="9.42578125" style="1" bestFit="1" customWidth="1"/>
    <col min="3560" max="3560" width="8.85546875" style="1"/>
    <col min="3561" max="3561" width="9.42578125" style="1" customWidth="1"/>
    <col min="3562" max="3562" width="8.85546875" style="1"/>
    <col min="3563" max="3563" width="10.42578125" style="1" customWidth="1"/>
    <col min="3564" max="3813" width="8.85546875" style="1"/>
    <col min="3814" max="3814" width="40" style="1" customWidth="1"/>
    <col min="3815" max="3815" width="9.42578125" style="1" bestFit="1" customWidth="1"/>
    <col min="3816" max="3816" width="8.85546875" style="1"/>
    <col min="3817" max="3817" width="9.42578125" style="1" customWidth="1"/>
    <col min="3818" max="3818" width="8.85546875" style="1"/>
    <col min="3819" max="3819" width="10.42578125" style="1" customWidth="1"/>
    <col min="3820" max="4069" width="8.85546875" style="1"/>
    <col min="4070" max="4070" width="40" style="1" customWidth="1"/>
    <col min="4071" max="4071" width="9.42578125" style="1" bestFit="1" customWidth="1"/>
    <col min="4072" max="4072" width="8.85546875" style="1"/>
    <col min="4073" max="4073" width="9.42578125" style="1" customWidth="1"/>
    <col min="4074" max="4074" width="8.85546875" style="1"/>
    <col min="4075" max="4075" width="10.42578125" style="1" customWidth="1"/>
    <col min="4076" max="4325" width="8.85546875" style="1"/>
    <col min="4326" max="4326" width="40" style="1" customWidth="1"/>
    <col min="4327" max="4327" width="9.42578125" style="1" bestFit="1" customWidth="1"/>
    <col min="4328" max="4328" width="8.85546875" style="1"/>
    <col min="4329" max="4329" width="9.42578125" style="1" customWidth="1"/>
    <col min="4330" max="4330" width="8.85546875" style="1"/>
    <col min="4331" max="4331" width="10.42578125" style="1" customWidth="1"/>
    <col min="4332" max="4581" width="8.85546875" style="1"/>
    <col min="4582" max="4582" width="40" style="1" customWidth="1"/>
    <col min="4583" max="4583" width="9.42578125" style="1" bestFit="1" customWidth="1"/>
    <col min="4584" max="4584" width="8.85546875" style="1"/>
    <col min="4585" max="4585" width="9.42578125" style="1" customWidth="1"/>
    <col min="4586" max="4586" width="8.85546875" style="1"/>
    <col min="4587" max="4587" width="10.42578125" style="1" customWidth="1"/>
    <col min="4588" max="4837" width="8.85546875" style="1"/>
    <col min="4838" max="4838" width="40" style="1" customWidth="1"/>
    <col min="4839" max="4839" width="9.42578125" style="1" bestFit="1" customWidth="1"/>
    <col min="4840" max="4840" width="8.85546875" style="1"/>
    <col min="4841" max="4841" width="9.42578125" style="1" customWidth="1"/>
    <col min="4842" max="4842" width="8.85546875" style="1"/>
    <col min="4843" max="4843" width="10.42578125" style="1" customWidth="1"/>
    <col min="4844" max="5093" width="8.85546875" style="1"/>
    <col min="5094" max="5094" width="40" style="1" customWidth="1"/>
    <col min="5095" max="5095" width="9.42578125" style="1" bestFit="1" customWidth="1"/>
    <col min="5096" max="5096" width="8.85546875" style="1"/>
    <col min="5097" max="5097" width="9.42578125" style="1" customWidth="1"/>
    <col min="5098" max="5098" width="8.85546875" style="1"/>
    <col min="5099" max="5099" width="10.42578125" style="1" customWidth="1"/>
    <col min="5100" max="5349" width="8.85546875" style="1"/>
    <col min="5350" max="5350" width="40" style="1" customWidth="1"/>
    <col min="5351" max="5351" width="9.42578125" style="1" bestFit="1" customWidth="1"/>
    <col min="5352" max="5352" width="8.85546875" style="1"/>
    <col min="5353" max="5353" width="9.42578125" style="1" customWidth="1"/>
    <col min="5354" max="5354" width="8.85546875" style="1"/>
    <col min="5355" max="5355" width="10.42578125" style="1" customWidth="1"/>
    <col min="5356" max="5605" width="8.85546875" style="1"/>
    <col min="5606" max="5606" width="40" style="1" customWidth="1"/>
    <col min="5607" max="5607" width="9.42578125" style="1" bestFit="1" customWidth="1"/>
    <col min="5608" max="5608" width="8.85546875" style="1"/>
    <col min="5609" max="5609" width="9.42578125" style="1" customWidth="1"/>
    <col min="5610" max="5610" width="8.85546875" style="1"/>
    <col min="5611" max="5611" width="10.42578125" style="1" customWidth="1"/>
    <col min="5612" max="5861" width="8.85546875" style="1"/>
    <col min="5862" max="5862" width="40" style="1" customWidth="1"/>
    <col min="5863" max="5863" width="9.42578125" style="1" bestFit="1" customWidth="1"/>
    <col min="5864" max="5864" width="8.85546875" style="1"/>
    <col min="5865" max="5865" width="9.42578125" style="1" customWidth="1"/>
    <col min="5866" max="5866" width="8.85546875" style="1"/>
    <col min="5867" max="5867" width="10.42578125" style="1" customWidth="1"/>
    <col min="5868" max="6117" width="8.85546875" style="1"/>
    <col min="6118" max="6118" width="40" style="1" customWidth="1"/>
    <col min="6119" max="6119" width="9.42578125" style="1" bestFit="1" customWidth="1"/>
    <col min="6120" max="6120" width="8.85546875" style="1"/>
    <col min="6121" max="6121" width="9.42578125" style="1" customWidth="1"/>
    <col min="6122" max="6122" width="8.85546875" style="1"/>
    <col min="6123" max="6123" width="10.42578125" style="1" customWidth="1"/>
    <col min="6124" max="6373" width="8.85546875" style="1"/>
    <col min="6374" max="6374" width="40" style="1" customWidth="1"/>
    <col min="6375" max="6375" width="9.42578125" style="1" bestFit="1" customWidth="1"/>
    <col min="6376" max="6376" width="8.85546875" style="1"/>
    <col min="6377" max="6377" width="9.42578125" style="1" customWidth="1"/>
    <col min="6378" max="6378" width="8.85546875" style="1"/>
    <col min="6379" max="6379" width="10.42578125" style="1" customWidth="1"/>
    <col min="6380" max="6629" width="8.85546875" style="1"/>
    <col min="6630" max="6630" width="40" style="1" customWidth="1"/>
    <col min="6631" max="6631" width="9.42578125" style="1" bestFit="1" customWidth="1"/>
    <col min="6632" max="6632" width="8.85546875" style="1"/>
    <col min="6633" max="6633" width="9.42578125" style="1" customWidth="1"/>
    <col min="6634" max="6634" width="8.85546875" style="1"/>
    <col min="6635" max="6635" width="10.42578125" style="1" customWidth="1"/>
    <col min="6636" max="6885" width="8.85546875" style="1"/>
    <col min="6886" max="6886" width="40" style="1" customWidth="1"/>
    <col min="6887" max="6887" width="9.42578125" style="1" bestFit="1" customWidth="1"/>
    <col min="6888" max="6888" width="8.85546875" style="1"/>
    <col min="6889" max="6889" width="9.42578125" style="1" customWidth="1"/>
    <col min="6890" max="6890" width="8.85546875" style="1"/>
    <col min="6891" max="6891" width="10.42578125" style="1" customWidth="1"/>
    <col min="6892" max="7141" width="8.85546875" style="1"/>
    <col min="7142" max="7142" width="40" style="1" customWidth="1"/>
    <col min="7143" max="7143" width="9.42578125" style="1" bestFit="1" customWidth="1"/>
    <col min="7144" max="7144" width="8.85546875" style="1"/>
    <col min="7145" max="7145" width="9.42578125" style="1" customWidth="1"/>
    <col min="7146" max="7146" width="8.85546875" style="1"/>
    <col min="7147" max="7147" width="10.42578125" style="1" customWidth="1"/>
    <col min="7148" max="7397" width="8.85546875" style="1"/>
    <col min="7398" max="7398" width="40" style="1" customWidth="1"/>
    <col min="7399" max="7399" width="9.42578125" style="1" bestFit="1" customWidth="1"/>
    <col min="7400" max="7400" width="8.85546875" style="1"/>
    <col min="7401" max="7401" width="9.42578125" style="1" customWidth="1"/>
    <col min="7402" max="7402" width="8.85546875" style="1"/>
    <col min="7403" max="7403" width="10.42578125" style="1" customWidth="1"/>
    <col min="7404" max="7653" width="8.85546875" style="1"/>
    <col min="7654" max="7654" width="40" style="1" customWidth="1"/>
    <col min="7655" max="7655" width="9.42578125" style="1" bestFit="1" customWidth="1"/>
    <col min="7656" max="7656" width="8.85546875" style="1"/>
    <col min="7657" max="7657" width="9.42578125" style="1" customWidth="1"/>
    <col min="7658" max="7658" width="8.85546875" style="1"/>
    <col min="7659" max="7659" width="10.42578125" style="1" customWidth="1"/>
    <col min="7660" max="7909" width="8.85546875" style="1"/>
    <col min="7910" max="7910" width="40" style="1" customWidth="1"/>
    <col min="7911" max="7911" width="9.42578125" style="1" bestFit="1" customWidth="1"/>
    <col min="7912" max="7912" width="8.85546875" style="1"/>
    <col min="7913" max="7913" width="9.42578125" style="1" customWidth="1"/>
    <col min="7914" max="7914" width="8.85546875" style="1"/>
    <col min="7915" max="7915" width="10.42578125" style="1" customWidth="1"/>
    <col min="7916" max="8165" width="8.85546875" style="1"/>
    <col min="8166" max="8166" width="40" style="1" customWidth="1"/>
    <col min="8167" max="8167" width="9.42578125" style="1" bestFit="1" customWidth="1"/>
    <col min="8168" max="8168" width="8.85546875" style="1"/>
    <col min="8169" max="8169" width="9.42578125" style="1" customWidth="1"/>
    <col min="8170" max="8170" width="8.85546875" style="1"/>
    <col min="8171" max="8171" width="10.42578125" style="1" customWidth="1"/>
    <col min="8172" max="8421" width="8.85546875" style="1"/>
    <col min="8422" max="8422" width="40" style="1" customWidth="1"/>
    <col min="8423" max="8423" width="9.42578125" style="1" bestFit="1" customWidth="1"/>
    <col min="8424" max="8424" width="8.85546875" style="1"/>
    <col min="8425" max="8425" width="9.42578125" style="1" customWidth="1"/>
    <col min="8426" max="8426" width="8.85546875" style="1"/>
    <col min="8427" max="8427" width="10.42578125" style="1" customWidth="1"/>
    <col min="8428" max="8677" width="8.85546875" style="1"/>
    <col min="8678" max="8678" width="40" style="1" customWidth="1"/>
    <col min="8679" max="8679" width="9.42578125" style="1" bestFit="1" customWidth="1"/>
    <col min="8680" max="8680" width="8.85546875" style="1"/>
    <col min="8681" max="8681" width="9.42578125" style="1" customWidth="1"/>
    <col min="8682" max="8682" width="8.85546875" style="1"/>
    <col min="8683" max="8683" width="10.42578125" style="1" customWidth="1"/>
    <col min="8684" max="8933" width="8.85546875" style="1"/>
    <col min="8934" max="8934" width="40" style="1" customWidth="1"/>
    <col min="8935" max="8935" width="9.42578125" style="1" bestFit="1" customWidth="1"/>
    <col min="8936" max="8936" width="8.85546875" style="1"/>
    <col min="8937" max="8937" width="9.42578125" style="1" customWidth="1"/>
    <col min="8938" max="8938" width="8.85546875" style="1"/>
    <col min="8939" max="8939" width="10.42578125" style="1" customWidth="1"/>
    <col min="8940" max="9189" width="8.85546875" style="1"/>
    <col min="9190" max="9190" width="40" style="1" customWidth="1"/>
    <col min="9191" max="9191" width="9.42578125" style="1" bestFit="1" customWidth="1"/>
    <col min="9192" max="9192" width="8.85546875" style="1"/>
    <col min="9193" max="9193" width="9.42578125" style="1" customWidth="1"/>
    <col min="9194" max="9194" width="8.85546875" style="1"/>
    <col min="9195" max="9195" width="10.42578125" style="1" customWidth="1"/>
    <col min="9196" max="9445" width="8.85546875" style="1"/>
    <col min="9446" max="9446" width="40" style="1" customWidth="1"/>
    <col min="9447" max="9447" width="9.42578125" style="1" bestFit="1" customWidth="1"/>
    <col min="9448" max="9448" width="8.85546875" style="1"/>
    <col min="9449" max="9449" width="9.42578125" style="1" customWidth="1"/>
    <col min="9450" max="9450" width="8.85546875" style="1"/>
    <col min="9451" max="9451" width="10.42578125" style="1" customWidth="1"/>
    <col min="9452" max="9701" width="8.85546875" style="1"/>
    <col min="9702" max="9702" width="40" style="1" customWidth="1"/>
    <col min="9703" max="9703" width="9.42578125" style="1" bestFit="1" customWidth="1"/>
    <col min="9704" max="9704" width="8.85546875" style="1"/>
    <col min="9705" max="9705" width="9.42578125" style="1" customWidth="1"/>
    <col min="9706" max="9706" width="8.85546875" style="1"/>
    <col min="9707" max="9707" width="10.42578125" style="1" customWidth="1"/>
    <col min="9708" max="9957" width="8.85546875" style="1"/>
    <col min="9958" max="9958" width="40" style="1" customWidth="1"/>
    <col min="9959" max="9959" width="9.42578125" style="1" bestFit="1" customWidth="1"/>
    <col min="9960" max="9960" width="8.85546875" style="1"/>
    <col min="9961" max="9961" width="9.42578125" style="1" customWidth="1"/>
    <col min="9962" max="9962" width="8.85546875" style="1"/>
    <col min="9963" max="9963" width="10.42578125" style="1" customWidth="1"/>
    <col min="9964" max="10213" width="8.85546875" style="1"/>
    <col min="10214" max="10214" width="40" style="1" customWidth="1"/>
    <col min="10215" max="10215" width="9.42578125" style="1" bestFit="1" customWidth="1"/>
    <col min="10216" max="10216" width="8.85546875" style="1"/>
    <col min="10217" max="10217" width="9.42578125" style="1" customWidth="1"/>
    <col min="10218" max="10218" width="8.85546875" style="1"/>
    <col min="10219" max="10219" width="10.42578125" style="1" customWidth="1"/>
    <col min="10220" max="10469" width="8.85546875" style="1"/>
    <col min="10470" max="10470" width="40" style="1" customWidth="1"/>
    <col min="10471" max="10471" width="9.42578125" style="1" bestFit="1" customWidth="1"/>
    <col min="10472" max="10472" width="8.85546875" style="1"/>
    <col min="10473" max="10473" width="9.42578125" style="1" customWidth="1"/>
    <col min="10474" max="10474" width="8.85546875" style="1"/>
    <col min="10475" max="10475" width="10.42578125" style="1" customWidth="1"/>
    <col min="10476" max="10725" width="8.85546875" style="1"/>
    <col min="10726" max="10726" width="40" style="1" customWidth="1"/>
    <col min="10727" max="10727" width="9.42578125" style="1" bestFit="1" customWidth="1"/>
    <col min="10728" max="10728" width="8.85546875" style="1"/>
    <col min="10729" max="10729" width="9.42578125" style="1" customWidth="1"/>
    <col min="10730" max="10730" width="8.85546875" style="1"/>
    <col min="10731" max="10731" width="10.42578125" style="1" customWidth="1"/>
    <col min="10732" max="10981" width="8.85546875" style="1"/>
    <col min="10982" max="10982" width="40" style="1" customWidth="1"/>
    <col min="10983" max="10983" width="9.42578125" style="1" bestFit="1" customWidth="1"/>
    <col min="10984" max="10984" width="8.85546875" style="1"/>
    <col min="10985" max="10985" width="9.42578125" style="1" customWidth="1"/>
    <col min="10986" max="10986" width="8.85546875" style="1"/>
    <col min="10987" max="10987" width="10.42578125" style="1" customWidth="1"/>
    <col min="10988" max="11237" width="8.85546875" style="1"/>
    <col min="11238" max="11238" width="40" style="1" customWidth="1"/>
    <col min="11239" max="11239" width="9.42578125" style="1" bestFit="1" customWidth="1"/>
    <col min="11240" max="11240" width="8.85546875" style="1"/>
    <col min="11241" max="11241" width="9.42578125" style="1" customWidth="1"/>
    <col min="11242" max="11242" width="8.85546875" style="1"/>
    <col min="11243" max="11243" width="10.42578125" style="1" customWidth="1"/>
    <col min="11244" max="11493" width="8.85546875" style="1"/>
    <col min="11494" max="11494" width="40" style="1" customWidth="1"/>
    <col min="11495" max="11495" width="9.42578125" style="1" bestFit="1" customWidth="1"/>
    <col min="11496" max="11496" width="8.85546875" style="1"/>
    <col min="11497" max="11497" width="9.42578125" style="1" customWidth="1"/>
    <col min="11498" max="11498" width="8.85546875" style="1"/>
    <col min="11499" max="11499" width="10.42578125" style="1" customWidth="1"/>
    <col min="11500" max="11749" width="8.85546875" style="1"/>
    <col min="11750" max="11750" width="40" style="1" customWidth="1"/>
    <col min="11751" max="11751" width="9.42578125" style="1" bestFit="1" customWidth="1"/>
    <col min="11752" max="11752" width="8.85546875" style="1"/>
    <col min="11753" max="11753" width="9.42578125" style="1" customWidth="1"/>
    <col min="11754" max="11754" width="8.85546875" style="1"/>
    <col min="11755" max="11755" width="10.42578125" style="1" customWidth="1"/>
    <col min="11756" max="12005" width="8.85546875" style="1"/>
    <col min="12006" max="12006" width="40" style="1" customWidth="1"/>
    <col min="12007" max="12007" width="9.42578125" style="1" bestFit="1" customWidth="1"/>
    <col min="12008" max="12008" width="8.85546875" style="1"/>
    <col min="12009" max="12009" width="9.42578125" style="1" customWidth="1"/>
    <col min="12010" max="12010" width="8.85546875" style="1"/>
    <col min="12011" max="12011" width="10.42578125" style="1" customWidth="1"/>
    <col min="12012" max="12261" width="8.85546875" style="1"/>
    <col min="12262" max="12262" width="40" style="1" customWidth="1"/>
    <col min="12263" max="12263" width="9.42578125" style="1" bestFit="1" customWidth="1"/>
    <col min="12264" max="12264" width="8.85546875" style="1"/>
    <col min="12265" max="12265" width="9.42578125" style="1" customWidth="1"/>
    <col min="12266" max="12266" width="8.85546875" style="1"/>
    <col min="12267" max="12267" width="10.42578125" style="1" customWidth="1"/>
    <col min="12268" max="12517" width="8.85546875" style="1"/>
    <col min="12518" max="12518" width="40" style="1" customWidth="1"/>
    <col min="12519" max="12519" width="9.42578125" style="1" bestFit="1" customWidth="1"/>
    <col min="12520" max="12520" width="8.85546875" style="1"/>
    <col min="12521" max="12521" width="9.42578125" style="1" customWidth="1"/>
    <col min="12522" max="12522" width="8.85546875" style="1"/>
    <col min="12523" max="12523" width="10.42578125" style="1" customWidth="1"/>
    <col min="12524" max="12773" width="8.85546875" style="1"/>
    <col min="12774" max="12774" width="40" style="1" customWidth="1"/>
    <col min="12775" max="12775" width="9.42578125" style="1" bestFit="1" customWidth="1"/>
    <col min="12776" max="12776" width="8.85546875" style="1"/>
    <col min="12777" max="12777" width="9.42578125" style="1" customWidth="1"/>
    <col min="12778" max="12778" width="8.85546875" style="1"/>
    <col min="12779" max="12779" width="10.42578125" style="1" customWidth="1"/>
    <col min="12780" max="13029" width="8.85546875" style="1"/>
    <col min="13030" max="13030" width="40" style="1" customWidth="1"/>
    <col min="13031" max="13031" width="9.42578125" style="1" bestFit="1" customWidth="1"/>
    <col min="13032" max="13032" width="8.85546875" style="1"/>
    <col min="13033" max="13033" width="9.42578125" style="1" customWidth="1"/>
    <col min="13034" max="13034" width="8.85546875" style="1"/>
    <col min="13035" max="13035" width="10.42578125" style="1" customWidth="1"/>
    <col min="13036" max="13285" width="8.85546875" style="1"/>
    <col min="13286" max="13286" width="40" style="1" customWidth="1"/>
    <col min="13287" max="13287" width="9.42578125" style="1" bestFit="1" customWidth="1"/>
    <col min="13288" max="13288" width="8.85546875" style="1"/>
    <col min="13289" max="13289" width="9.42578125" style="1" customWidth="1"/>
    <col min="13290" max="13290" width="8.85546875" style="1"/>
    <col min="13291" max="13291" width="10.42578125" style="1" customWidth="1"/>
    <col min="13292" max="13541" width="8.85546875" style="1"/>
    <col min="13542" max="13542" width="40" style="1" customWidth="1"/>
    <col min="13543" max="13543" width="9.42578125" style="1" bestFit="1" customWidth="1"/>
    <col min="13544" max="13544" width="8.85546875" style="1"/>
    <col min="13545" max="13545" width="9.42578125" style="1" customWidth="1"/>
    <col min="13546" max="13546" width="8.85546875" style="1"/>
    <col min="13547" max="13547" width="10.42578125" style="1" customWidth="1"/>
    <col min="13548" max="13797" width="8.85546875" style="1"/>
    <col min="13798" max="13798" width="40" style="1" customWidth="1"/>
    <col min="13799" max="13799" width="9.42578125" style="1" bestFit="1" customWidth="1"/>
    <col min="13800" max="13800" width="8.85546875" style="1"/>
    <col min="13801" max="13801" width="9.42578125" style="1" customWidth="1"/>
    <col min="13802" max="13802" width="8.85546875" style="1"/>
    <col min="13803" max="13803" width="10.42578125" style="1" customWidth="1"/>
    <col min="13804" max="14053" width="8.85546875" style="1"/>
    <col min="14054" max="14054" width="40" style="1" customWidth="1"/>
    <col min="14055" max="14055" width="9.42578125" style="1" bestFit="1" customWidth="1"/>
    <col min="14056" max="14056" width="8.85546875" style="1"/>
    <col min="14057" max="14057" width="9.42578125" style="1" customWidth="1"/>
    <col min="14058" max="14058" width="8.85546875" style="1"/>
    <col min="14059" max="14059" width="10.42578125" style="1" customWidth="1"/>
    <col min="14060" max="14309" width="8.85546875" style="1"/>
    <col min="14310" max="14310" width="40" style="1" customWidth="1"/>
    <col min="14311" max="14311" width="9.42578125" style="1" bestFit="1" customWidth="1"/>
    <col min="14312" max="14312" width="8.85546875" style="1"/>
    <col min="14313" max="14313" width="9.42578125" style="1" customWidth="1"/>
    <col min="14314" max="14314" width="8.85546875" style="1"/>
    <col min="14315" max="14315" width="10.42578125" style="1" customWidth="1"/>
    <col min="14316" max="14565" width="8.85546875" style="1"/>
    <col min="14566" max="14566" width="40" style="1" customWidth="1"/>
    <col min="14567" max="14567" width="9.42578125" style="1" bestFit="1" customWidth="1"/>
    <col min="14568" max="14568" width="8.85546875" style="1"/>
    <col min="14569" max="14569" width="9.42578125" style="1" customWidth="1"/>
    <col min="14570" max="14570" width="8.85546875" style="1"/>
    <col min="14571" max="14571" width="10.42578125" style="1" customWidth="1"/>
    <col min="14572" max="14821" width="8.85546875" style="1"/>
    <col min="14822" max="14822" width="40" style="1" customWidth="1"/>
    <col min="14823" max="14823" width="9.42578125" style="1" bestFit="1" customWidth="1"/>
    <col min="14824" max="14824" width="8.85546875" style="1"/>
    <col min="14825" max="14825" width="9.42578125" style="1" customWidth="1"/>
    <col min="14826" max="14826" width="8.85546875" style="1"/>
    <col min="14827" max="14827" width="10.42578125" style="1" customWidth="1"/>
    <col min="14828" max="15077" width="8.85546875" style="1"/>
    <col min="15078" max="15078" width="40" style="1" customWidth="1"/>
    <col min="15079" max="15079" width="9.42578125" style="1" bestFit="1" customWidth="1"/>
    <col min="15080" max="15080" width="8.85546875" style="1"/>
    <col min="15081" max="15081" width="9.42578125" style="1" customWidth="1"/>
    <col min="15082" max="15082" width="8.85546875" style="1"/>
    <col min="15083" max="15083" width="10.42578125" style="1" customWidth="1"/>
    <col min="15084" max="15333" width="8.85546875" style="1"/>
    <col min="15334" max="15334" width="40" style="1" customWidth="1"/>
    <col min="15335" max="15335" width="9.42578125" style="1" bestFit="1" customWidth="1"/>
    <col min="15336" max="15336" width="8.85546875" style="1"/>
    <col min="15337" max="15337" width="9.42578125" style="1" customWidth="1"/>
    <col min="15338" max="15338" width="8.85546875" style="1"/>
    <col min="15339" max="15339" width="10.42578125" style="1" customWidth="1"/>
    <col min="15340" max="15589" width="8.85546875" style="1"/>
    <col min="15590" max="15590" width="40" style="1" customWidth="1"/>
    <col min="15591" max="15591" width="9.42578125" style="1" bestFit="1" customWidth="1"/>
    <col min="15592" max="15592" width="8.85546875" style="1"/>
    <col min="15593" max="15593" width="9.42578125" style="1" customWidth="1"/>
    <col min="15594" max="15594" width="8.85546875" style="1"/>
    <col min="15595" max="15595" width="10.42578125" style="1" customWidth="1"/>
    <col min="15596" max="15845" width="8.85546875" style="1"/>
    <col min="15846" max="15846" width="40" style="1" customWidth="1"/>
    <col min="15847" max="15847" width="9.42578125" style="1" bestFit="1" customWidth="1"/>
    <col min="15848" max="15848" width="8.85546875" style="1"/>
    <col min="15849" max="15849" width="9.42578125" style="1" customWidth="1"/>
    <col min="15850" max="15850" width="8.85546875" style="1"/>
    <col min="15851" max="15851" width="10.42578125" style="1" customWidth="1"/>
    <col min="15852" max="16101" width="8.85546875" style="1"/>
    <col min="16102" max="16102" width="40" style="1" customWidth="1"/>
    <col min="16103" max="16103" width="9.42578125" style="1" bestFit="1" customWidth="1"/>
    <col min="16104" max="16104" width="8.85546875" style="1"/>
    <col min="16105" max="16105" width="9.42578125" style="1" customWidth="1"/>
    <col min="16106" max="16106" width="8.85546875" style="1"/>
    <col min="16107" max="16107" width="10.42578125" style="1" customWidth="1"/>
    <col min="16108" max="16359" width="8.85546875" style="1"/>
    <col min="16360" max="16384" width="8.85546875" style="1" customWidth="1"/>
  </cols>
  <sheetData>
    <row r="1" spans="1:6" ht="22.9">
      <c r="A1" s="164" t="s">
        <v>198</v>
      </c>
      <c r="B1" s="165"/>
    </row>
    <row r="2" spans="1:6">
      <c r="A2" s="235" t="s">
        <v>199</v>
      </c>
      <c r="B2" s="235"/>
      <c r="C2" s="235"/>
      <c r="D2" s="235"/>
      <c r="E2" s="143"/>
    </row>
    <row r="3" spans="1:6">
      <c r="A3" s="235"/>
      <c r="B3" s="235"/>
      <c r="C3" s="235"/>
      <c r="D3" s="235"/>
      <c r="E3" s="143"/>
    </row>
    <row r="4" spans="1:6" s="4" customFormat="1" ht="27.75" customHeight="1">
      <c r="A4" s="60" t="s">
        <v>4</v>
      </c>
      <c r="B4" s="61" t="s">
        <v>5</v>
      </c>
      <c r="C4" s="145" t="s">
        <v>195</v>
      </c>
      <c r="D4" s="145" t="s">
        <v>7</v>
      </c>
      <c r="E4" s="145" t="s">
        <v>8</v>
      </c>
      <c r="F4" s="145" t="s">
        <v>9</v>
      </c>
    </row>
    <row r="5" spans="1:6" ht="25.35" customHeight="1">
      <c r="A5" s="62" t="s">
        <v>13</v>
      </c>
      <c r="B5" s="63"/>
      <c r="C5" s="146"/>
      <c r="D5" s="146"/>
      <c r="E5" s="146"/>
      <c r="F5" s="146"/>
    </row>
    <row r="6" spans="1:6" s="64" customFormat="1" ht="15.6">
      <c r="A6" s="62" t="s">
        <v>14</v>
      </c>
      <c r="B6" s="63"/>
      <c r="C6" s="147"/>
      <c r="D6" s="147"/>
      <c r="E6" s="147"/>
      <c r="F6" s="147"/>
    </row>
    <row r="7" spans="1:6" s="64" customFormat="1" ht="15.6">
      <c r="A7" s="62" t="s">
        <v>15</v>
      </c>
      <c r="B7" s="63"/>
      <c r="C7" s="147">
        <f t="shared" ref="C7:F7" si="0">SUM(C8,C12,C16,C23,C24)</f>
        <v>0</v>
      </c>
      <c r="D7" s="147">
        <f t="shared" si="0"/>
        <v>0</v>
      </c>
      <c r="E7" s="147">
        <f t="shared" si="0"/>
        <v>0</v>
      </c>
      <c r="F7" s="147">
        <f t="shared" si="0"/>
        <v>0</v>
      </c>
    </row>
    <row r="8" spans="1:6">
      <c r="A8" s="65" t="s">
        <v>16</v>
      </c>
      <c r="B8" s="66"/>
      <c r="C8" s="148">
        <f>SUM(C9:C11)</f>
        <v>0</v>
      </c>
      <c r="D8" s="148">
        <f t="shared" ref="D8:F8" si="1">SUM(D9:D11)</f>
        <v>0</v>
      </c>
      <c r="E8" s="148">
        <f t="shared" si="1"/>
        <v>0</v>
      </c>
      <c r="F8" s="148">
        <f t="shared" si="1"/>
        <v>0</v>
      </c>
    </row>
    <row r="9" spans="1:6" ht="14.45" customHeight="1">
      <c r="A9" s="67" t="s">
        <v>17</v>
      </c>
      <c r="B9" s="68"/>
      <c r="C9" s="149"/>
      <c r="D9" s="149"/>
      <c r="E9" s="149"/>
      <c r="F9" s="149"/>
    </row>
    <row r="10" spans="1:6">
      <c r="A10" s="67" t="s">
        <v>18</v>
      </c>
      <c r="B10" s="68"/>
      <c r="C10" s="149"/>
      <c r="D10" s="149"/>
      <c r="E10" s="149"/>
      <c r="F10" s="149"/>
    </row>
    <row r="11" spans="1:6">
      <c r="A11" s="67" t="s">
        <v>19</v>
      </c>
      <c r="B11" s="68"/>
      <c r="C11" s="149"/>
      <c r="D11" s="149"/>
      <c r="E11" s="149"/>
      <c r="F11" s="149"/>
    </row>
    <row r="12" spans="1:6">
      <c r="A12" s="65" t="s">
        <v>20</v>
      </c>
      <c r="B12" s="66"/>
      <c r="C12" s="148">
        <f t="shared" ref="C12:F12" si="2">SUM(C13:C15)</f>
        <v>0</v>
      </c>
      <c r="D12" s="148">
        <f t="shared" si="2"/>
        <v>0</v>
      </c>
      <c r="E12" s="148">
        <f t="shared" si="2"/>
        <v>0</v>
      </c>
      <c r="F12" s="148">
        <f t="shared" si="2"/>
        <v>0</v>
      </c>
    </row>
    <row r="13" spans="1:6">
      <c r="A13" s="67" t="s">
        <v>21</v>
      </c>
      <c r="B13" s="68"/>
      <c r="C13" s="150"/>
      <c r="D13" s="150"/>
      <c r="E13" s="150"/>
      <c r="F13" s="150"/>
    </row>
    <row r="14" spans="1:6">
      <c r="A14" s="67" t="s">
        <v>22</v>
      </c>
      <c r="B14" s="68"/>
      <c r="C14" s="150"/>
      <c r="D14" s="150"/>
      <c r="E14" s="150"/>
      <c r="F14" s="150"/>
    </row>
    <row r="15" spans="1:6">
      <c r="A15" s="67" t="s">
        <v>23</v>
      </c>
      <c r="B15" s="68"/>
      <c r="C15" s="150"/>
      <c r="D15" s="150"/>
      <c r="E15" s="150"/>
      <c r="F15" s="150"/>
    </row>
    <row r="16" spans="1:6">
      <c r="A16" s="65" t="s">
        <v>24</v>
      </c>
      <c r="B16" s="66"/>
      <c r="C16" s="152">
        <f>SUM(C17:C22)</f>
        <v>0</v>
      </c>
      <c r="D16" s="152">
        <f t="shared" ref="D16:F16" si="3">SUM(D17:D22)</f>
        <v>0</v>
      </c>
      <c r="E16" s="152">
        <f t="shared" si="3"/>
        <v>0</v>
      </c>
      <c r="F16" s="152">
        <f t="shared" si="3"/>
        <v>0</v>
      </c>
    </row>
    <row r="17" spans="1:6">
      <c r="A17" s="67" t="s">
        <v>25</v>
      </c>
      <c r="B17" s="68"/>
      <c r="C17" s="150"/>
      <c r="D17" s="151"/>
      <c r="E17" s="151"/>
      <c r="F17" s="151"/>
    </row>
    <row r="18" spans="1:6">
      <c r="A18" s="67" t="s">
        <v>26</v>
      </c>
      <c r="B18" s="68"/>
      <c r="C18" s="150"/>
      <c r="D18" s="151"/>
      <c r="E18" s="151"/>
      <c r="F18" s="151"/>
    </row>
    <row r="19" spans="1:6">
      <c r="A19" s="67" t="s">
        <v>27</v>
      </c>
      <c r="B19" s="68"/>
      <c r="C19" s="150"/>
      <c r="D19" s="151"/>
      <c r="E19" s="151"/>
      <c r="F19" s="151"/>
    </row>
    <row r="20" spans="1:6">
      <c r="A20" s="67" t="s">
        <v>28</v>
      </c>
      <c r="B20" s="68"/>
      <c r="C20" s="150"/>
      <c r="D20" s="151"/>
      <c r="E20" s="151"/>
      <c r="F20" s="151"/>
    </row>
    <row r="21" spans="1:6">
      <c r="A21" s="67" t="s">
        <v>29</v>
      </c>
      <c r="B21" s="68"/>
      <c r="C21" s="150"/>
      <c r="D21" s="151"/>
      <c r="E21" s="151"/>
      <c r="F21" s="151"/>
    </row>
    <row r="22" spans="1:6">
      <c r="A22" s="67" t="s">
        <v>30</v>
      </c>
      <c r="B22" s="68"/>
      <c r="C22" s="150"/>
      <c r="D22" s="151"/>
      <c r="E22" s="151"/>
      <c r="F22" s="151"/>
    </row>
    <row r="23" spans="1:6">
      <c r="A23" s="65" t="s">
        <v>31</v>
      </c>
      <c r="B23" s="66">
        <v>1</v>
      </c>
      <c r="C23" s="152"/>
      <c r="D23" s="152"/>
      <c r="E23" s="152"/>
      <c r="F23" s="152"/>
    </row>
    <row r="24" spans="1:6">
      <c r="A24" s="65" t="s">
        <v>32</v>
      </c>
      <c r="B24" s="66">
        <v>1</v>
      </c>
      <c r="C24" s="152"/>
      <c r="D24" s="152"/>
      <c r="E24" s="152"/>
      <c r="F24" s="152"/>
    </row>
    <row r="25" spans="1:6" s="64" customFormat="1" ht="15.6">
      <c r="A25" s="69" t="s">
        <v>33</v>
      </c>
      <c r="B25" s="70"/>
      <c r="C25" s="147">
        <f>SUM(C26,C31,C34,C38,C44)</f>
        <v>0</v>
      </c>
      <c r="D25" s="147">
        <f t="shared" ref="D25:F25" si="4">SUM(D26,D31,D34,D38,D44)</f>
        <v>0</v>
      </c>
      <c r="E25" s="147">
        <f t="shared" si="4"/>
        <v>0</v>
      </c>
      <c r="F25" s="147">
        <f t="shared" si="4"/>
        <v>0</v>
      </c>
    </row>
    <row r="26" spans="1:6">
      <c r="A26" s="71" t="s">
        <v>34</v>
      </c>
      <c r="B26" s="66"/>
      <c r="C26" s="148">
        <f t="shared" ref="C26:F26" si="5">SUM(C27:C30)</f>
        <v>0</v>
      </c>
      <c r="D26" s="148">
        <f t="shared" si="5"/>
        <v>0</v>
      </c>
      <c r="E26" s="148">
        <f t="shared" si="5"/>
        <v>0</v>
      </c>
      <c r="F26" s="148">
        <f t="shared" si="5"/>
        <v>0</v>
      </c>
    </row>
    <row r="27" spans="1:6">
      <c r="A27" s="67" t="s">
        <v>35</v>
      </c>
      <c r="B27" s="68"/>
      <c r="C27" s="153"/>
      <c r="D27" s="153"/>
      <c r="E27" s="153"/>
      <c r="F27" s="153"/>
    </row>
    <row r="28" spans="1:6">
      <c r="A28" s="67" t="s">
        <v>36</v>
      </c>
      <c r="B28" s="68"/>
      <c r="C28" s="153"/>
      <c r="D28" s="153"/>
      <c r="E28" s="153"/>
      <c r="F28" s="153"/>
    </row>
    <row r="29" spans="1:6">
      <c r="A29" s="67" t="s">
        <v>37</v>
      </c>
      <c r="B29" s="68"/>
      <c r="C29" s="153"/>
      <c r="D29" s="153"/>
      <c r="E29" s="153"/>
      <c r="F29" s="153"/>
    </row>
    <row r="30" spans="1:6">
      <c r="A30" s="67" t="s">
        <v>38</v>
      </c>
      <c r="B30" s="68"/>
      <c r="C30" s="153"/>
      <c r="D30" s="153"/>
      <c r="E30" s="153"/>
      <c r="F30" s="153"/>
    </row>
    <row r="31" spans="1:6">
      <c r="A31" s="71" t="s">
        <v>39</v>
      </c>
      <c r="B31" s="66"/>
      <c r="C31" s="148">
        <f>SUM(C32:C33)</f>
        <v>0</v>
      </c>
      <c r="D31" s="148">
        <f t="shared" ref="D31:F31" si="6">SUM(D32:D33)</f>
        <v>0</v>
      </c>
      <c r="E31" s="148">
        <f t="shared" si="6"/>
        <v>0</v>
      </c>
      <c r="F31" s="148">
        <f t="shared" si="6"/>
        <v>0</v>
      </c>
    </row>
    <row r="32" spans="1:6">
      <c r="A32" s="67" t="s">
        <v>40</v>
      </c>
      <c r="B32" s="68"/>
      <c r="C32" s="149"/>
      <c r="D32" s="149"/>
      <c r="E32" s="149"/>
      <c r="F32" s="149"/>
    </row>
    <row r="33" spans="1:6">
      <c r="A33" s="67" t="s">
        <v>41</v>
      </c>
      <c r="B33" s="68"/>
      <c r="C33" s="149"/>
      <c r="D33" s="149"/>
      <c r="E33" s="149"/>
      <c r="F33" s="149"/>
    </row>
    <row r="34" spans="1:6">
      <c r="A34" s="71" t="s">
        <v>42</v>
      </c>
      <c r="B34" s="66"/>
      <c r="C34" s="148">
        <f t="shared" ref="C34:F34" si="7">SUM(C35:C37)</f>
        <v>0</v>
      </c>
      <c r="D34" s="148">
        <f t="shared" si="7"/>
        <v>0</v>
      </c>
      <c r="E34" s="148">
        <f t="shared" si="7"/>
        <v>0</v>
      </c>
      <c r="F34" s="148">
        <f t="shared" si="7"/>
        <v>0</v>
      </c>
    </row>
    <row r="35" spans="1:6" s="3" customFormat="1">
      <c r="A35" s="67" t="s">
        <v>43</v>
      </c>
      <c r="B35" s="68"/>
      <c r="C35" s="154"/>
      <c r="D35" s="154"/>
      <c r="E35" s="154"/>
      <c r="F35" s="154"/>
    </row>
    <row r="36" spans="1:6" s="3" customFormat="1">
      <c r="A36" s="72" t="s">
        <v>44</v>
      </c>
      <c r="B36" s="73"/>
      <c r="C36" s="154"/>
      <c r="D36" s="154"/>
      <c r="E36" s="154"/>
      <c r="F36" s="154"/>
    </row>
    <row r="37" spans="1:6" s="3" customFormat="1">
      <c r="A37" s="67" t="s">
        <v>45</v>
      </c>
      <c r="B37" s="68"/>
      <c r="C37" s="154"/>
      <c r="D37" s="154"/>
      <c r="E37" s="154"/>
      <c r="F37" s="154"/>
    </row>
    <row r="38" spans="1:6">
      <c r="A38" s="74" t="s">
        <v>46</v>
      </c>
      <c r="B38" s="75"/>
      <c r="C38" s="148">
        <f t="shared" ref="C38:F38" si="8">SUM(C39:C43)</f>
        <v>0</v>
      </c>
      <c r="D38" s="148">
        <f t="shared" si="8"/>
        <v>0</v>
      </c>
      <c r="E38" s="148">
        <f t="shared" si="8"/>
        <v>0</v>
      </c>
      <c r="F38" s="148">
        <f t="shared" si="8"/>
        <v>0</v>
      </c>
    </row>
    <row r="39" spans="1:6" s="3" customFormat="1" ht="15.75" customHeight="1">
      <c r="A39" s="72" t="s">
        <v>47</v>
      </c>
      <c r="B39" s="73"/>
      <c r="C39" s="153"/>
      <c r="D39" s="153"/>
      <c r="E39" s="153"/>
      <c r="F39" s="153"/>
    </row>
    <row r="40" spans="1:6" s="3" customFormat="1">
      <c r="A40" s="67" t="s">
        <v>48</v>
      </c>
      <c r="B40" s="68"/>
      <c r="C40" s="153"/>
      <c r="D40" s="153"/>
      <c r="E40" s="153"/>
      <c r="F40" s="153"/>
    </row>
    <row r="41" spans="1:6" s="3" customFormat="1" ht="14.45" customHeight="1">
      <c r="A41" s="67" t="s">
        <v>49</v>
      </c>
      <c r="B41" s="68"/>
      <c r="C41" s="153"/>
      <c r="D41" s="153"/>
      <c r="E41" s="153"/>
      <c r="F41" s="153"/>
    </row>
    <row r="42" spans="1:6">
      <c r="A42" s="76" t="s">
        <v>50</v>
      </c>
      <c r="B42" s="77"/>
      <c r="C42" s="153"/>
      <c r="D42" s="153"/>
      <c r="E42" s="153"/>
      <c r="F42" s="153"/>
    </row>
    <row r="43" spans="1:6">
      <c r="A43" s="67" t="s">
        <v>51</v>
      </c>
      <c r="B43" s="68"/>
      <c r="C43" s="153"/>
      <c r="D43" s="153"/>
      <c r="E43" s="153"/>
      <c r="F43" s="153"/>
    </row>
    <row r="44" spans="1:6">
      <c r="A44" s="71" t="s">
        <v>52</v>
      </c>
      <c r="B44" s="66">
        <v>2</v>
      </c>
      <c r="C44" s="148">
        <f t="shared" ref="C44:F44" si="9">SUM(C45:C49)</f>
        <v>0</v>
      </c>
      <c r="D44" s="148">
        <f t="shared" si="9"/>
        <v>0</v>
      </c>
      <c r="E44" s="148">
        <f t="shared" si="9"/>
        <v>0</v>
      </c>
      <c r="F44" s="148">
        <f t="shared" si="9"/>
        <v>0</v>
      </c>
    </row>
    <row r="45" spans="1:6">
      <c r="A45" s="67" t="s">
        <v>53</v>
      </c>
      <c r="B45" s="68">
        <v>2</v>
      </c>
      <c r="C45" s="154"/>
      <c r="D45" s="154"/>
      <c r="E45" s="154"/>
      <c r="F45" s="154"/>
    </row>
    <row r="46" spans="1:6" s="3" customFormat="1">
      <c r="A46" s="67" t="s">
        <v>54</v>
      </c>
      <c r="B46" s="68">
        <v>2</v>
      </c>
      <c r="C46" s="153"/>
      <c r="D46" s="153"/>
      <c r="E46" s="153"/>
      <c r="F46" s="153"/>
    </row>
    <row r="47" spans="1:6" s="3" customFormat="1">
      <c r="A47" s="67" t="s">
        <v>55</v>
      </c>
      <c r="B47" s="68">
        <v>2</v>
      </c>
      <c r="C47" s="153"/>
      <c r="D47" s="153"/>
      <c r="E47" s="153"/>
      <c r="F47" s="153"/>
    </row>
    <row r="48" spans="1:6">
      <c r="A48" s="72" t="s">
        <v>56</v>
      </c>
      <c r="B48" s="73">
        <v>2</v>
      </c>
      <c r="C48" s="153"/>
      <c r="D48" s="153"/>
      <c r="E48" s="153"/>
      <c r="F48" s="153"/>
    </row>
    <row r="49" spans="1:6">
      <c r="A49" s="67" t="s">
        <v>57</v>
      </c>
      <c r="B49" s="68">
        <v>2</v>
      </c>
      <c r="C49" s="153"/>
      <c r="D49" s="153"/>
      <c r="E49" s="153"/>
      <c r="F49" s="153"/>
    </row>
    <row r="50" spans="1:6" s="64" customFormat="1" ht="15.6">
      <c r="A50" s="69" t="s">
        <v>58</v>
      </c>
      <c r="B50" s="70">
        <v>3</v>
      </c>
      <c r="C50" s="155">
        <f>SUM(C51:C53)</f>
        <v>0</v>
      </c>
      <c r="D50" s="155">
        <f t="shared" ref="D50:F50" si="10">SUM(D51:D53)</f>
        <v>0</v>
      </c>
      <c r="E50" s="155">
        <f t="shared" si="10"/>
        <v>0</v>
      </c>
      <c r="F50" s="155">
        <f t="shared" si="10"/>
        <v>0</v>
      </c>
    </row>
    <row r="51" spans="1:6">
      <c r="A51" s="72" t="s">
        <v>59</v>
      </c>
      <c r="B51" s="73"/>
      <c r="C51" s="156"/>
      <c r="D51" s="156"/>
      <c r="E51" s="156"/>
      <c r="F51" s="156"/>
    </row>
    <row r="52" spans="1:6">
      <c r="A52" s="72" t="s">
        <v>60</v>
      </c>
      <c r="B52" s="73"/>
      <c r="C52" s="156"/>
      <c r="D52" s="156"/>
      <c r="E52" s="156"/>
      <c r="F52" s="156"/>
    </row>
    <row r="53" spans="1:6">
      <c r="A53" s="72" t="s">
        <v>61</v>
      </c>
      <c r="B53" s="73"/>
      <c r="C53" s="156"/>
      <c r="D53" s="156"/>
      <c r="E53" s="156"/>
      <c r="F53" s="156"/>
    </row>
    <row r="54" spans="1:6" ht="15.6">
      <c r="A54" s="167" t="s">
        <v>62</v>
      </c>
      <c r="B54" s="168"/>
      <c r="C54" s="170">
        <f t="shared" ref="C54:F54" si="11">SUM(C6,C7,C25,C50)</f>
        <v>0</v>
      </c>
      <c r="D54" s="170">
        <f t="shared" si="11"/>
        <v>0</v>
      </c>
      <c r="E54" s="170">
        <f t="shared" si="11"/>
        <v>0</v>
      </c>
      <c r="F54" s="170">
        <f>SUM(F6,F7,F25,F50)</f>
        <v>0</v>
      </c>
    </row>
    <row r="55" spans="1:6" s="3" customFormat="1" ht="15.6" customHeight="1">
      <c r="A55" s="232" t="s">
        <v>63</v>
      </c>
      <c r="B55" s="233"/>
      <c r="C55" s="234"/>
      <c r="D55" s="234"/>
      <c r="E55" s="234"/>
      <c r="F55" s="234"/>
    </row>
    <row r="56" spans="1:6" s="78" customFormat="1" ht="15" customHeight="1">
      <c r="A56" s="69" t="s">
        <v>64</v>
      </c>
      <c r="B56" s="70"/>
      <c r="C56" s="147">
        <f t="shared" ref="C56:F56" si="12">SUM(C57,C62,C67:C77)</f>
        <v>0</v>
      </c>
      <c r="D56" s="147">
        <f t="shared" si="12"/>
        <v>0</v>
      </c>
      <c r="E56" s="147">
        <f t="shared" si="12"/>
        <v>0</v>
      </c>
      <c r="F56" s="147">
        <f t="shared" si="12"/>
        <v>0</v>
      </c>
    </row>
    <row r="57" spans="1:6" s="3" customFormat="1" ht="26.45">
      <c r="A57" s="71" t="s">
        <v>65</v>
      </c>
      <c r="B57" s="66"/>
      <c r="C57" s="148">
        <f>SUM(C58:C61)</f>
        <v>0</v>
      </c>
      <c r="D57" s="148">
        <f t="shared" ref="D57:F57" si="13">SUM(D58:D61)</f>
        <v>0</v>
      </c>
      <c r="E57" s="148">
        <f t="shared" si="13"/>
        <v>0</v>
      </c>
      <c r="F57" s="148">
        <f t="shared" si="13"/>
        <v>0</v>
      </c>
    </row>
    <row r="58" spans="1:6" s="3" customFormat="1">
      <c r="A58" s="67" t="s">
        <v>66</v>
      </c>
      <c r="B58" s="68"/>
      <c r="C58" s="153"/>
      <c r="D58" s="153"/>
      <c r="E58" s="153"/>
      <c r="F58" s="153"/>
    </row>
    <row r="59" spans="1:6" s="3" customFormat="1" ht="15" customHeight="1">
      <c r="A59" s="67" t="s">
        <v>67</v>
      </c>
      <c r="B59" s="68"/>
      <c r="C59" s="153"/>
      <c r="D59" s="153"/>
      <c r="E59" s="153"/>
      <c r="F59" s="153"/>
    </row>
    <row r="60" spans="1:6" s="3" customFormat="1" ht="15" customHeight="1">
      <c r="A60" s="67" t="s">
        <v>68</v>
      </c>
      <c r="B60" s="68"/>
      <c r="C60" s="153"/>
      <c r="D60" s="153"/>
      <c r="E60" s="153"/>
      <c r="F60" s="153"/>
    </row>
    <row r="61" spans="1:6" s="3" customFormat="1" ht="15" customHeight="1">
      <c r="A61" s="67" t="s">
        <v>69</v>
      </c>
      <c r="B61" s="68"/>
      <c r="C61" s="153"/>
      <c r="D61" s="153"/>
      <c r="E61" s="153"/>
      <c r="F61" s="153"/>
    </row>
    <row r="62" spans="1:6" s="3" customFormat="1" ht="16.5" customHeight="1">
      <c r="A62" s="71" t="s">
        <v>70</v>
      </c>
      <c r="B62" s="66"/>
      <c r="C62" s="148">
        <f>SUM(C63:C66)</f>
        <v>0</v>
      </c>
      <c r="D62" s="148">
        <f t="shared" ref="D62:F62" si="14">SUM(D63:D66)</f>
        <v>0</v>
      </c>
      <c r="E62" s="148">
        <f t="shared" si="14"/>
        <v>0</v>
      </c>
      <c r="F62" s="148">
        <f t="shared" si="14"/>
        <v>0</v>
      </c>
    </row>
    <row r="63" spans="1:6" s="3" customFormat="1" ht="15" customHeight="1">
      <c r="A63" s="67" t="s">
        <v>71</v>
      </c>
      <c r="B63" s="68"/>
      <c r="C63" s="153"/>
      <c r="D63" s="153"/>
      <c r="E63" s="153"/>
      <c r="F63" s="153"/>
    </row>
    <row r="64" spans="1:6" s="3" customFormat="1" ht="15" customHeight="1">
      <c r="A64" s="67" t="s">
        <v>72</v>
      </c>
      <c r="B64" s="68"/>
      <c r="C64" s="153"/>
      <c r="D64" s="153"/>
      <c r="E64" s="153"/>
      <c r="F64" s="153"/>
    </row>
    <row r="65" spans="1:6" s="3" customFormat="1" ht="15" customHeight="1">
      <c r="A65" s="67" t="s">
        <v>73</v>
      </c>
      <c r="B65" s="68"/>
      <c r="C65" s="153"/>
      <c r="D65" s="153"/>
      <c r="E65" s="153"/>
      <c r="F65" s="153"/>
    </row>
    <row r="66" spans="1:6" s="3" customFormat="1" ht="15" customHeight="1">
      <c r="A66" s="67" t="s">
        <v>74</v>
      </c>
      <c r="B66" s="68"/>
      <c r="C66" s="153"/>
      <c r="D66" s="153"/>
      <c r="E66" s="153"/>
      <c r="F66" s="153"/>
    </row>
    <row r="67" spans="1:6" s="3" customFormat="1">
      <c r="A67" s="71" t="s">
        <v>75</v>
      </c>
      <c r="B67" s="66"/>
      <c r="C67" s="148"/>
      <c r="D67" s="148"/>
      <c r="E67" s="148"/>
      <c r="F67" s="148"/>
    </row>
    <row r="68" spans="1:6" s="3" customFormat="1">
      <c r="A68" s="71" t="s">
        <v>76</v>
      </c>
      <c r="B68" s="66"/>
      <c r="C68" s="148"/>
      <c r="D68" s="148"/>
      <c r="E68" s="148"/>
      <c r="F68" s="148"/>
    </row>
    <row r="69" spans="1:6" s="3" customFormat="1">
      <c r="A69" s="71" t="s">
        <v>77</v>
      </c>
      <c r="B69" s="66"/>
      <c r="C69" s="148"/>
      <c r="D69" s="148"/>
      <c r="E69" s="148"/>
      <c r="F69" s="148"/>
    </row>
    <row r="70" spans="1:6" s="3" customFormat="1">
      <c r="A70" s="71" t="s">
        <v>78</v>
      </c>
      <c r="B70" s="66"/>
      <c r="C70" s="148">
        <f>SUM(C71:C73)</f>
        <v>0</v>
      </c>
      <c r="D70" s="148">
        <f t="shared" ref="D70:F70" si="15">SUM(D71:D73)</f>
        <v>0</v>
      </c>
      <c r="E70" s="148">
        <f t="shared" si="15"/>
        <v>0</v>
      </c>
      <c r="F70" s="148">
        <f t="shared" si="15"/>
        <v>0</v>
      </c>
    </row>
    <row r="71" spans="1:6" s="3" customFormat="1">
      <c r="A71" s="67" t="s">
        <v>79</v>
      </c>
      <c r="B71" s="68"/>
      <c r="C71" s="149"/>
      <c r="D71" s="149"/>
      <c r="E71" s="149"/>
      <c r="F71" s="149"/>
    </row>
    <row r="72" spans="1:6" s="3" customFormat="1">
      <c r="A72" s="67" t="s">
        <v>80</v>
      </c>
      <c r="B72" s="68"/>
      <c r="C72" s="149"/>
      <c r="D72" s="149"/>
      <c r="E72" s="149"/>
      <c r="F72" s="149"/>
    </row>
    <row r="73" spans="1:6" s="3" customFormat="1">
      <c r="A73" s="67" t="s">
        <v>81</v>
      </c>
      <c r="B73" s="68"/>
      <c r="C73" s="149"/>
      <c r="D73" s="149"/>
      <c r="E73" s="149"/>
      <c r="F73" s="149"/>
    </row>
    <row r="74" spans="1:6" s="3" customFormat="1">
      <c r="A74" s="71" t="s">
        <v>82</v>
      </c>
      <c r="B74" s="66"/>
      <c r="C74" s="148"/>
      <c r="D74" s="148"/>
      <c r="E74" s="148"/>
      <c r="F74" s="148"/>
    </row>
    <row r="75" spans="1:6" s="3" customFormat="1" ht="26.45">
      <c r="A75" s="71" t="s">
        <v>83</v>
      </c>
      <c r="B75" s="66"/>
      <c r="C75" s="148"/>
      <c r="D75" s="148"/>
      <c r="E75" s="148"/>
      <c r="F75" s="148"/>
    </row>
    <row r="76" spans="1:6" s="3" customFormat="1">
      <c r="A76" s="71" t="s">
        <v>84</v>
      </c>
      <c r="B76" s="66"/>
      <c r="C76" s="148"/>
      <c r="D76" s="148"/>
      <c r="E76" s="148"/>
      <c r="F76" s="148"/>
    </row>
    <row r="77" spans="1:6" s="3" customFormat="1">
      <c r="A77" s="71" t="s">
        <v>85</v>
      </c>
      <c r="B77" s="66"/>
      <c r="C77" s="148"/>
      <c r="D77" s="148"/>
      <c r="E77" s="148"/>
      <c r="F77" s="148"/>
    </row>
    <row r="78" spans="1:6" s="78" customFormat="1" ht="15.6">
      <c r="A78" s="69" t="s">
        <v>86</v>
      </c>
      <c r="B78" s="70"/>
      <c r="C78" s="147">
        <f>C79+C86+C90</f>
        <v>0</v>
      </c>
      <c r="D78" s="147">
        <f t="shared" ref="D78:F78" si="16">D79+D86+D90</f>
        <v>0</v>
      </c>
      <c r="E78" s="147">
        <f t="shared" si="16"/>
        <v>0</v>
      </c>
      <c r="F78" s="147">
        <f t="shared" si="16"/>
        <v>0</v>
      </c>
    </row>
    <row r="79" spans="1:6" s="3" customFormat="1">
      <c r="A79" s="71" t="s">
        <v>87</v>
      </c>
      <c r="B79" s="66"/>
      <c r="C79" s="148">
        <f>SUM(C80:C85)</f>
        <v>0</v>
      </c>
      <c r="D79" s="148">
        <f t="shared" ref="D79:F79" si="17">SUM(D80:D85)</f>
        <v>0</v>
      </c>
      <c r="E79" s="148">
        <f t="shared" si="17"/>
        <v>0</v>
      </c>
      <c r="F79" s="148">
        <f t="shared" si="17"/>
        <v>0</v>
      </c>
    </row>
    <row r="80" spans="1:6" s="3" customFormat="1">
      <c r="A80" s="67" t="s">
        <v>88</v>
      </c>
      <c r="B80" s="68"/>
      <c r="C80" s="153"/>
      <c r="D80" s="153"/>
      <c r="E80" s="153"/>
      <c r="F80" s="153"/>
    </row>
    <row r="81" spans="1:6" s="3" customFormat="1">
      <c r="A81" s="67" t="s">
        <v>89</v>
      </c>
      <c r="B81" s="68"/>
      <c r="C81" s="153"/>
      <c r="D81" s="153"/>
      <c r="E81" s="153"/>
      <c r="F81" s="153"/>
    </row>
    <row r="82" spans="1:6" s="3" customFormat="1">
      <c r="A82" s="67" t="s">
        <v>90</v>
      </c>
      <c r="B82" s="68"/>
      <c r="C82" s="153"/>
      <c r="D82" s="153"/>
      <c r="E82" s="153"/>
      <c r="F82" s="153"/>
    </row>
    <row r="83" spans="1:6" s="3" customFormat="1">
      <c r="A83" s="67" t="s">
        <v>91</v>
      </c>
      <c r="B83" s="68"/>
      <c r="C83" s="153"/>
      <c r="D83" s="153"/>
      <c r="E83" s="153"/>
      <c r="F83" s="153"/>
    </row>
    <row r="84" spans="1:6" s="3" customFormat="1">
      <c r="A84" s="67" t="s">
        <v>92</v>
      </c>
      <c r="B84" s="68"/>
      <c r="C84" s="153"/>
      <c r="D84" s="153"/>
      <c r="E84" s="153"/>
      <c r="F84" s="153"/>
    </row>
    <row r="85" spans="1:6" s="3" customFormat="1">
      <c r="A85" s="67" t="s">
        <v>93</v>
      </c>
      <c r="B85" s="68"/>
      <c r="C85" s="153"/>
      <c r="D85" s="153"/>
      <c r="E85" s="153"/>
      <c r="F85" s="153"/>
    </row>
    <row r="86" spans="1:6" s="3" customFormat="1">
      <c r="A86" s="71" t="s">
        <v>94</v>
      </c>
      <c r="B86" s="66"/>
      <c r="C86" s="71">
        <f>SUM(C87:C89)</f>
        <v>0</v>
      </c>
      <c r="D86" s="71">
        <f t="shared" ref="D86:F86" si="18">SUM(D87:D89)</f>
        <v>0</v>
      </c>
      <c r="E86" s="71">
        <f t="shared" si="18"/>
        <v>0</v>
      </c>
      <c r="F86" s="71">
        <f t="shared" si="18"/>
        <v>0</v>
      </c>
    </row>
    <row r="87" spans="1:6" s="3" customFormat="1">
      <c r="A87" s="67" t="s">
        <v>95</v>
      </c>
      <c r="B87" s="68"/>
      <c r="C87" s="153"/>
      <c r="D87" s="153"/>
      <c r="E87" s="153"/>
      <c r="F87" s="153"/>
    </row>
    <row r="88" spans="1:6" s="3" customFormat="1">
      <c r="A88" s="67" t="s">
        <v>96</v>
      </c>
      <c r="B88" s="68"/>
      <c r="C88" s="153"/>
      <c r="D88" s="153"/>
      <c r="E88" s="153"/>
      <c r="F88" s="153"/>
    </row>
    <row r="89" spans="1:6" s="3" customFormat="1">
      <c r="A89" s="67" t="s">
        <v>97</v>
      </c>
      <c r="B89" s="68"/>
      <c r="C89" s="153"/>
      <c r="D89" s="153"/>
      <c r="E89" s="153"/>
      <c r="F89" s="153"/>
    </row>
    <row r="90" spans="1:6" s="3" customFormat="1">
      <c r="A90" s="71" t="s">
        <v>98</v>
      </c>
      <c r="B90" s="66"/>
      <c r="C90" s="148">
        <f t="shared" ref="C90:F90" si="19">SUM(C91:C93)</f>
        <v>0</v>
      </c>
      <c r="D90" s="148">
        <f t="shared" si="19"/>
        <v>0</v>
      </c>
      <c r="E90" s="148">
        <f t="shared" si="19"/>
        <v>0</v>
      </c>
      <c r="F90" s="148">
        <f t="shared" si="19"/>
        <v>0</v>
      </c>
    </row>
    <row r="91" spans="1:6">
      <c r="A91" s="67" t="s">
        <v>99</v>
      </c>
      <c r="B91" s="68"/>
      <c r="C91" s="153"/>
      <c r="D91" s="153"/>
      <c r="E91" s="153"/>
      <c r="F91" s="153"/>
    </row>
    <row r="92" spans="1:6">
      <c r="A92" s="67" t="s">
        <v>100</v>
      </c>
      <c r="B92" s="68"/>
      <c r="C92" s="153"/>
      <c r="D92" s="153"/>
      <c r="E92" s="153"/>
      <c r="F92" s="153"/>
    </row>
    <row r="93" spans="1:6">
      <c r="A93" s="67" t="s">
        <v>101</v>
      </c>
      <c r="B93" s="68"/>
      <c r="C93" s="153"/>
      <c r="D93" s="153"/>
      <c r="E93" s="153"/>
      <c r="F93" s="153"/>
    </row>
    <row r="94" spans="1:6" s="64" customFormat="1" ht="15.6">
      <c r="A94" s="79" t="s">
        <v>102</v>
      </c>
      <c r="B94" s="80"/>
      <c r="C94" s="166">
        <f>SUM(C95:C103)</f>
        <v>0</v>
      </c>
      <c r="D94" s="166">
        <f t="shared" ref="D94:F94" si="20">SUM(D95:D103)</f>
        <v>0</v>
      </c>
      <c r="E94" s="166">
        <f t="shared" si="20"/>
        <v>0</v>
      </c>
      <c r="F94" s="166">
        <f t="shared" si="20"/>
        <v>0</v>
      </c>
    </row>
    <row r="95" spans="1:6">
      <c r="A95" s="67" t="s">
        <v>103</v>
      </c>
      <c r="B95" s="68"/>
      <c r="C95" s="150"/>
      <c r="D95" s="150"/>
      <c r="E95" s="150"/>
      <c r="F95" s="150"/>
    </row>
    <row r="96" spans="1:6">
      <c r="A96" s="67" t="s">
        <v>104</v>
      </c>
      <c r="B96" s="68"/>
      <c r="C96" s="150"/>
      <c r="D96" s="150"/>
      <c r="E96" s="150"/>
      <c r="F96" s="150"/>
    </row>
    <row r="97" spans="1:6">
      <c r="A97" s="67" t="s">
        <v>105</v>
      </c>
      <c r="B97" s="68"/>
      <c r="C97" s="150"/>
      <c r="D97" s="150"/>
      <c r="E97" s="150"/>
      <c r="F97" s="150"/>
    </row>
    <row r="98" spans="1:6">
      <c r="A98" s="67" t="s">
        <v>106</v>
      </c>
      <c r="B98" s="68"/>
      <c r="C98" s="150"/>
      <c r="D98" s="150"/>
      <c r="E98" s="150"/>
      <c r="F98" s="150"/>
    </row>
    <row r="99" spans="1:6">
      <c r="A99" s="67" t="s">
        <v>107</v>
      </c>
      <c r="B99" s="68"/>
      <c r="C99" s="150"/>
      <c r="D99" s="150"/>
      <c r="E99" s="150"/>
      <c r="F99" s="150"/>
    </row>
    <row r="100" spans="1:6">
      <c r="A100" s="67" t="s">
        <v>108</v>
      </c>
      <c r="B100" s="68"/>
      <c r="C100" s="150"/>
      <c r="D100" s="150"/>
      <c r="E100" s="150"/>
      <c r="F100" s="150"/>
    </row>
    <row r="101" spans="1:6">
      <c r="A101" s="67" t="s">
        <v>109</v>
      </c>
      <c r="B101" s="68"/>
      <c r="C101" s="150"/>
      <c r="D101" s="150"/>
      <c r="E101" s="150"/>
      <c r="F101" s="150"/>
    </row>
    <row r="102" spans="1:6">
      <c r="A102" s="67" t="s">
        <v>110</v>
      </c>
      <c r="B102" s="68"/>
      <c r="C102" s="150"/>
      <c r="D102" s="150"/>
      <c r="E102" s="150"/>
      <c r="F102" s="150"/>
    </row>
    <row r="103" spans="1:6">
      <c r="A103" s="67" t="s">
        <v>111</v>
      </c>
      <c r="B103" s="68"/>
      <c r="C103" s="150"/>
      <c r="D103" s="150"/>
      <c r="E103" s="150"/>
      <c r="F103" s="150"/>
    </row>
    <row r="104" spans="1:6" s="64" customFormat="1" ht="15.6">
      <c r="A104" s="69" t="s">
        <v>112</v>
      </c>
      <c r="B104" s="70">
        <v>4</v>
      </c>
      <c r="C104" s="166">
        <f t="shared" ref="C104:F104" si="21">SUM(C105:C106)</f>
        <v>0</v>
      </c>
      <c r="D104" s="166">
        <f t="shared" si="21"/>
        <v>0</v>
      </c>
      <c r="E104" s="166">
        <f t="shared" si="21"/>
        <v>0</v>
      </c>
      <c r="F104" s="166">
        <f t="shared" si="21"/>
        <v>0</v>
      </c>
    </row>
    <row r="105" spans="1:6" s="3" customFormat="1">
      <c r="A105" s="67" t="s">
        <v>113</v>
      </c>
      <c r="B105" s="68"/>
      <c r="C105" s="149"/>
      <c r="D105" s="149"/>
      <c r="E105" s="149"/>
      <c r="F105" s="149"/>
    </row>
    <row r="106" spans="1:6" s="3" customFormat="1">
      <c r="A106" s="67" t="s">
        <v>114</v>
      </c>
      <c r="B106" s="68"/>
      <c r="C106" s="149"/>
      <c r="D106" s="149"/>
      <c r="E106" s="149"/>
      <c r="F106" s="149"/>
    </row>
    <row r="107" spans="1:6" s="64" customFormat="1" ht="15.6">
      <c r="A107" s="167" t="s">
        <v>115</v>
      </c>
      <c r="B107" s="168"/>
      <c r="C107" s="169">
        <f t="shared" ref="C107:F107" si="22">SUM(C56,C78,C94,C104)</f>
        <v>0</v>
      </c>
      <c r="D107" s="169">
        <f t="shared" si="22"/>
        <v>0</v>
      </c>
      <c r="E107" s="169">
        <f t="shared" si="22"/>
        <v>0</v>
      </c>
      <c r="F107" s="169">
        <f t="shared" si="22"/>
        <v>0</v>
      </c>
    </row>
    <row r="108" spans="1:6" s="64" customFormat="1" ht="15.6">
      <c r="A108" s="81" t="s">
        <v>116</v>
      </c>
      <c r="B108" s="82"/>
      <c r="C108" s="87">
        <f t="shared" ref="C108:D108" si="23">C54-C107</f>
        <v>0</v>
      </c>
      <c r="D108" s="87">
        <f t="shared" si="23"/>
        <v>0</v>
      </c>
      <c r="E108" s="87">
        <f t="shared" ref="E108" si="24">E54-E107</f>
        <v>0</v>
      </c>
      <c r="F108" s="87">
        <f t="shared" ref="F108" si="25">F54-F107</f>
        <v>0</v>
      </c>
    </row>
    <row r="109" spans="1:6" ht="15.6">
      <c r="A109" s="69" t="s">
        <v>117</v>
      </c>
      <c r="B109" s="83"/>
      <c r="C109" s="158">
        <f>SUM(C110:C112)</f>
        <v>0</v>
      </c>
      <c r="D109" s="158">
        <f t="shared" ref="D109:F109" si="26">SUM(D110:D112)</f>
        <v>0</v>
      </c>
      <c r="E109" s="158">
        <f t="shared" si="26"/>
        <v>0</v>
      </c>
      <c r="F109" s="158">
        <f t="shared" si="26"/>
        <v>0</v>
      </c>
    </row>
    <row r="110" spans="1:6">
      <c r="A110" s="67" t="s">
        <v>118</v>
      </c>
      <c r="B110" s="83"/>
      <c r="C110" s="150"/>
      <c r="D110" s="150"/>
      <c r="E110" s="150"/>
      <c r="F110" s="150"/>
    </row>
    <row r="111" spans="1:6">
      <c r="A111" s="67" t="s">
        <v>119</v>
      </c>
      <c r="B111" s="83"/>
      <c r="C111" s="150"/>
      <c r="D111" s="150"/>
      <c r="E111" s="150"/>
      <c r="F111" s="150"/>
    </row>
    <row r="112" spans="1:6">
      <c r="A112" s="67" t="s">
        <v>120</v>
      </c>
      <c r="B112" s="83"/>
      <c r="C112" s="150"/>
      <c r="D112" s="150"/>
      <c r="E112" s="150"/>
      <c r="F112" s="150"/>
    </row>
    <row r="113" spans="1:6" ht="21.6" customHeight="1" thickBot="1">
      <c r="A113" s="139" t="s">
        <v>121</v>
      </c>
      <c r="B113" s="140"/>
      <c r="C113" s="171">
        <f>C108+C109</f>
        <v>0</v>
      </c>
      <c r="D113" s="172">
        <f>D108+D109</f>
        <v>0</v>
      </c>
      <c r="E113" s="172">
        <f t="shared" ref="E113:F113" si="27">E108+E109</f>
        <v>0</v>
      </c>
      <c r="F113" s="172">
        <f t="shared" si="27"/>
        <v>0</v>
      </c>
    </row>
    <row r="114" spans="1:6" ht="22.9">
      <c r="A114" s="180" t="s">
        <v>200</v>
      </c>
      <c r="B114" s="181"/>
      <c r="C114" s="174"/>
      <c r="D114" s="174"/>
      <c r="E114" s="174"/>
      <c r="F114" s="175"/>
    </row>
    <row r="115" spans="1:6" ht="14.45" thickBot="1">
      <c r="A115" s="176"/>
      <c r="B115" s="177"/>
      <c r="C115" s="178"/>
      <c r="D115" s="178"/>
      <c r="E115" s="178"/>
      <c r="F115" s="179"/>
    </row>
    <row r="116" spans="1:6" ht="15.6">
      <c r="A116" s="141" t="s">
        <v>123</v>
      </c>
      <c r="B116" s="142"/>
      <c r="C116" s="173"/>
      <c r="D116" s="173"/>
      <c r="E116" s="173"/>
      <c r="F116" s="173"/>
    </row>
    <row r="117" spans="1:6">
      <c r="A117" s="85" t="s">
        <v>124</v>
      </c>
      <c r="B117" s="84"/>
      <c r="C117" s="148">
        <f t="shared" ref="C117:F117" si="28">C108</f>
        <v>0</v>
      </c>
      <c r="D117" s="148">
        <f t="shared" si="28"/>
        <v>0</v>
      </c>
      <c r="E117" s="148">
        <f t="shared" si="28"/>
        <v>0</v>
      </c>
      <c r="F117" s="148">
        <f t="shared" si="28"/>
        <v>0</v>
      </c>
    </row>
    <row r="118" spans="1:6">
      <c r="A118" s="85" t="s">
        <v>125</v>
      </c>
      <c r="B118" s="84"/>
      <c r="C118" s="148">
        <f>SUM(C119:C124)</f>
        <v>0</v>
      </c>
      <c r="D118" s="159">
        <f t="shared" ref="D118:F118" si="29">SUM(D119:D124)</f>
        <v>0</v>
      </c>
      <c r="E118" s="159">
        <f t="shared" si="29"/>
        <v>0</v>
      </c>
      <c r="F118" s="159">
        <f t="shared" si="29"/>
        <v>0</v>
      </c>
    </row>
    <row r="119" spans="1:6">
      <c r="A119" s="85" t="s">
        <v>126</v>
      </c>
      <c r="B119" s="84"/>
      <c r="C119" s="148">
        <f t="shared" ref="C119:F119" si="30">C95+C96+C98+C99+C101+C102</f>
        <v>0</v>
      </c>
      <c r="D119" s="159">
        <f t="shared" si="30"/>
        <v>0</v>
      </c>
      <c r="E119" s="159">
        <f t="shared" si="30"/>
        <v>0</v>
      </c>
      <c r="F119" s="159">
        <f t="shared" si="30"/>
        <v>0</v>
      </c>
    </row>
    <row r="120" spans="1:6">
      <c r="A120" s="85" t="s">
        <v>127</v>
      </c>
      <c r="B120" s="84"/>
      <c r="C120" s="148">
        <f t="shared" ref="C120:F120" si="31">-(C97+C100+C103)</f>
        <v>0</v>
      </c>
      <c r="D120" s="159">
        <f t="shared" si="31"/>
        <v>0</v>
      </c>
      <c r="E120" s="159">
        <f t="shared" si="31"/>
        <v>0</v>
      </c>
      <c r="F120" s="159">
        <f t="shared" si="31"/>
        <v>0</v>
      </c>
    </row>
    <row r="121" spans="1:6">
      <c r="A121" s="85" t="s">
        <v>128</v>
      </c>
      <c r="B121" s="84"/>
      <c r="C121" s="159"/>
      <c r="D121" s="159"/>
      <c r="E121" s="160"/>
      <c r="F121" s="160"/>
    </row>
    <row r="122" spans="1:6" ht="26.45">
      <c r="A122" s="85" t="s">
        <v>129</v>
      </c>
      <c r="B122" s="84"/>
      <c r="C122" s="159"/>
      <c r="D122" s="159"/>
      <c r="E122" s="160"/>
      <c r="F122" s="160"/>
    </row>
    <row r="123" spans="1:6">
      <c r="A123" s="85" t="s">
        <v>130</v>
      </c>
      <c r="B123" s="84"/>
      <c r="C123" s="159"/>
      <c r="D123" s="159"/>
      <c r="E123" s="160"/>
      <c r="F123" s="160"/>
    </row>
    <row r="124" spans="1:6" ht="26.45">
      <c r="A124" s="85" t="s">
        <v>131</v>
      </c>
      <c r="B124" s="84"/>
      <c r="C124" s="159"/>
      <c r="D124" s="159"/>
      <c r="E124" s="160"/>
      <c r="F124" s="160"/>
    </row>
    <row r="125" spans="1:6" s="64" customFormat="1" ht="15.6">
      <c r="A125" s="69" t="s">
        <v>132</v>
      </c>
      <c r="B125" s="86"/>
      <c r="C125" s="157">
        <f>SUM(C117:C118)</f>
        <v>0</v>
      </c>
      <c r="D125" s="157">
        <f t="shared" ref="D125:F125" si="32">SUM(D117:D118)</f>
        <v>0</v>
      </c>
      <c r="E125" s="157">
        <f t="shared" si="32"/>
        <v>0</v>
      </c>
      <c r="F125" s="157">
        <f t="shared" si="32"/>
        <v>0</v>
      </c>
    </row>
    <row r="126" spans="1:6" s="64" customFormat="1" ht="15.6">
      <c r="A126" s="69" t="s">
        <v>133</v>
      </c>
      <c r="B126" s="86"/>
      <c r="C126" s="161"/>
      <c r="D126" s="161"/>
      <c r="E126" s="161" t="s">
        <v>197</v>
      </c>
      <c r="F126" s="161"/>
    </row>
    <row r="127" spans="1:6">
      <c r="A127" s="85" t="s">
        <v>134</v>
      </c>
      <c r="B127" s="84"/>
      <c r="C127" s="159"/>
      <c r="D127" s="159"/>
      <c r="E127" s="159"/>
      <c r="F127" s="159"/>
    </row>
    <row r="128" spans="1:6">
      <c r="A128" s="85" t="s">
        <v>135</v>
      </c>
      <c r="B128" s="84"/>
      <c r="C128" s="159"/>
      <c r="D128" s="159"/>
      <c r="E128" s="159"/>
      <c r="F128" s="159"/>
    </row>
    <row r="129" spans="1:6" ht="26.45">
      <c r="A129" s="85" t="s">
        <v>136</v>
      </c>
      <c r="B129" s="84"/>
      <c r="C129" s="159"/>
      <c r="D129" s="159"/>
      <c r="E129" s="159"/>
      <c r="F129" s="159"/>
    </row>
    <row r="130" spans="1:6" ht="26.45">
      <c r="A130" s="85" t="s">
        <v>137</v>
      </c>
      <c r="B130" s="84"/>
      <c r="C130" s="159"/>
      <c r="D130" s="159"/>
      <c r="E130" s="159"/>
      <c r="F130" s="159"/>
    </row>
    <row r="131" spans="1:6">
      <c r="A131" s="85" t="s">
        <v>138</v>
      </c>
      <c r="B131" s="84"/>
      <c r="C131" s="159"/>
      <c r="D131" s="159"/>
      <c r="E131" s="159"/>
      <c r="F131" s="159"/>
    </row>
    <row r="132" spans="1:6">
      <c r="A132" s="85" t="s">
        <v>139</v>
      </c>
      <c r="B132" s="84"/>
      <c r="C132" s="159"/>
      <c r="D132" s="159"/>
      <c r="E132" s="159"/>
      <c r="F132" s="159"/>
    </row>
    <row r="133" spans="1:6" s="64" customFormat="1" ht="15.6">
      <c r="A133" s="69" t="s">
        <v>140</v>
      </c>
      <c r="B133" s="86"/>
      <c r="C133" s="157">
        <f>SUM(C127:C132)</f>
        <v>0</v>
      </c>
      <c r="D133" s="157">
        <f t="shared" ref="D133:F133" si="33">SUM(D127:D132)</f>
        <v>0</v>
      </c>
      <c r="E133" s="157">
        <f t="shared" si="33"/>
        <v>0</v>
      </c>
      <c r="F133" s="157">
        <f t="shared" si="33"/>
        <v>0</v>
      </c>
    </row>
    <row r="134" spans="1:6" s="64" customFormat="1" ht="15.6">
      <c r="A134" s="69" t="s">
        <v>141</v>
      </c>
      <c r="B134" s="86"/>
      <c r="C134" s="157"/>
      <c r="D134" s="157"/>
      <c r="E134" s="157"/>
      <c r="F134" s="157"/>
    </row>
    <row r="135" spans="1:6">
      <c r="A135" s="85" t="s">
        <v>142</v>
      </c>
      <c r="B135" s="84"/>
      <c r="C135" s="159"/>
      <c r="D135" s="159"/>
      <c r="E135" s="159"/>
      <c r="F135" s="159"/>
    </row>
    <row r="136" spans="1:6">
      <c r="A136" s="85" t="s">
        <v>143</v>
      </c>
      <c r="B136" s="84"/>
      <c r="C136" s="159"/>
      <c r="D136" s="159"/>
      <c r="E136" s="159"/>
      <c r="F136" s="159"/>
    </row>
    <row r="137" spans="1:6">
      <c r="A137" s="85" t="s">
        <v>144</v>
      </c>
      <c r="B137" s="84"/>
      <c r="C137" s="159"/>
      <c r="D137" s="159"/>
      <c r="E137" s="159"/>
      <c r="F137" s="159"/>
    </row>
    <row r="138" spans="1:6">
      <c r="A138" s="85" t="s">
        <v>145</v>
      </c>
      <c r="B138" s="84"/>
      <c r="C138" s="159"/>
      <c r="D138" s="159"/>
      <c r="E138" s="159"/>
      <c r="F138" s="159"/>
    </row>
    <row r="139" spans="1:6">
      <c r="A139" s="85" t="s">
        <v>146</v>
      </c>
      <c r="B139" s="84"/>
      <c r="C139" s="159"/>
      <c r="D139" s="159"/>
      <c r="E139" s="159"/>
      <c r="F139" s="159"/>
    </row>
    <row r="140" spans="1:6">
      <c r="A140" s="85" t="s">
        <v>147</v>
      </c>
      <c r="B140" s="84"/>
      <c r="C140" s="159"/>
      <c r="D140" s="159"/>
      <c r="E140" s="159"/>
      <c r="F140" s="159"/>
    </row>
    <row r="141" spans="1:6" ht="13.5" customHeight="1">
      <c r="A141" s="85" t="s">
        <v>148</v>
      </c>
      <c r="B141" s="84"/>
      <c r="C141" s="159"/>
      <c r="D141" s="159"/>
      <c r="E141" s="159"/>
      <c r="F141" s="159"/>
    </row>
    <row r="142" spans="1:6" ht="13.5" customHeight="1">
      <c r="A142" s="85" t="s">
        <v>149</v>
      </c>
      <c r="B142" s="84"/>
      <c r="C142" s="159"/>
      <c r="D142" s="159"/>
      <c r="E142" s="159"/>
      <c r="F142" s="159"/>
    </row>
    <row r="143" spans="1:6">
      <c r="A143" s="85" t="s">
        <v>150</v>
      </c>
      <c r="B143" s="84"/>
      <c r="C143" s="159"/>
      <c r="D143" s="159"/>
      <c r="E143" s="159"/>
      <c r="F143" s="159"/>
    </row>
    <row r="144" spans="1:6">
      <c r="A144" s="85" t="s">
        <v>151</v>
      </c>
      <c r="B144" s="84"/>
      <c r="C144" s="159"/>
      <c r="D144" s="159"/>
      <c r="E144" s="159"/>
      <c r="F144" s="159"/>
    </row>
    <row r="145" spans="1:6" s="64" customFormat="1" ht="15.6">
      <c r="A145" s="69" t="s">
        <v>152</v>
      </c>
      <c r="B145" s="86"/>
      <c r="C145" s="157">
        <f t="shared" ref="C145:F145" si="34">SUM(C136:C144)</f>
        <v>0</v>
      </c>
      <c r="D145" s="157">
        <f t="shared" si="34"/>
        <v>0</v>
      </c>
      <c r="E145" s="157">
        <f t="shared" si="34"/>
        <v>0</v>
      </c>
      <c r="F145" s="157">
        <f t="shared" si="34"/>
        <v>0</v>
      </c>
    </row>
    <row r="146" spans="1:6" s="64" customFormat="1" ht="15.6">
      <c r="A146" s="69" t="s">
        <v>153</v>
      </c>
      <c r="B146" s="86"/>
      <c r="C146" s="157">
        <f t="shared" ref="C146:F146" si="35">SUM(C125+C133+C145)</f>
        <v>0</v>
      </c>
      <c r="D146" s="157">
        <f t="shared" si="35"/>
        <v>0</v>
      </c>
      <c r="E146" s="157">
        <f t="shared" si="35"/>
        <v>0</v>
      </c>
      <c r="F146" s="157">
        <f t="shared" si="35"/>
        <v>0</v>
      </c>
    </row>
    <row r="147" spans="1:6">
      <c r="A147" s="88" t="s">
        <v>154</v>
      </c>
      <c r="B147" s="84"/>
      <c r="C147" s="162">
        <v>0</v>
      </c>
      <c r="D147" s="163"/>
      <c r="E147" s="162"/>
      <c r="F147" s="163"/>
    </row>
    <row r="148" spans="1:6" ht="26.45">
      <c r="A148" s="89" t="s">
        <v>155</v>
      </c>
      <c r="B148" s="84"/>
      <c r="C148" s="159"/>
      <c r="D148" s="159"/>
      <c r="E148" s="159"/>
      <c r="F148" s="159"/>
    </row>
    <row r="149" spans="1:6">
      <c r="A149" s="90" t="s">
        <v>156</v>
      </c>
      <c r="B149" s="84"/>
      <c r="C149" s="148">
        <f>C146</f>
        <v>0</v>
      </c>
      <c r="D149" s="148">
        <f t="shared" ref="D149:F149" si="36">D146</f>
        <v>0</v>
      </c>
      <c r="E149" s="148">
        <f t="shared" si="36"/>
        <v>0</v>
      </c>
      <c r="F149" s="148">
        <f t="shared" si="36"/>
        <v>0</v>
      </c>
    </row>
    <row r="150" spans="1:6">
      <c r="A150" s="88" t="s">
        <v>157</v>
      </c>
      <c r="B150" s="84"/>
      <c r="C150" s="163">
        <f>C147+C148+C149</f>
        <v>0</v>
      </c>
      <c r="D150" s="163">
        <f t="shared" ref="D150:F150" si="37">D147+D148+D149</f>
        <v>0</v>
      </c>
      <c r="E150" s="163">
        <f t="shared" si="37"/>
        <v>0</v>
      </c>
      <c r="F150" s="163">
        <f t="shared" si="37"/>
        <v>0</v>
      </c>
    </row>
  </sheetData>
  <mergeCells count="1">
    <mergeCell ref="A2:D3"/>
  </mergeCells>
  <pageMargins left="0.47916666666666669" right="0.36458333333333331" top="0.59375" bottom="0.75" header="0.3" footer="0.3"/>
  <pageSetup orientation="portrait" r:id="rId1"/>
  <headerFooter>
    <oddHeader>&amp;L&amp;"Arial,Regular"&amp;8Esitada EJL-le hiljemalt 
17.01.2025</oddHeader>
  </headerFooter>
  <rowBreaks count="1" manualBreakCount="1">
    <brk id="36" max="16383" man="1"/>
  </rowBreaks>
  <ignoredErrors>
    <ignoredError sqref="C62:D62 C70:D70" formulaRange="1"/>
    <ignoredError sqref="C16:D16" formulaRange="1" unlockedFormula="1"/>
    <ignoredError sqref="C54:D54 C94:D94 C104:D104 C109:D109 E54:F54" unlocked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02D8-377C-4E8D-AE9E-D6C2219B00F7}">
  <dimension ref="A1:G38"/>
  <sheetViews>
    <sheetView zoomScaleNormal="100" workbookViewId="0">
      <selection activeCell="E7" sqref="E7"/>
    </sheetView>
  </sheetViews>
  <sheetFormatPr defaultRowHeight="13.9"/>
  <cols>
    <col min="1" max="1" width="61.5703125" style="116" customWidth="1"/>
    <col min="2" max="2" width="10.140625" style="116" customWidth="1"/>
    <col min="3" max="3" width="11.85546875" style="121" customWidth="1"/>
    <col min="4" max="4" width="11.85546875" style="116" customWidth="1"/>
    <col min="5" max="233" width="8.85546875" style="116"/>
    <col min="234" max="234" width="40" style="116" customWidth="1"/>
    <col min="235" max="235" width="9.42578125" style="116" bestFit="1" customWidth="1"/>
    <col min="236" max="236" width="8.85546875" style="116"/>
    <col min="237" max="237" width="9.42578125" style="116" customWidth="1"/>
    <col min="238" max="238" width="8.85546875" style="116"/>
    <col min="239" max="239" width="10.42578125" style="116" customWidth="1"/>
    <col min="240" max="489" width="8.85546875" style="116"/>
    <col min="490" max="490" width="40" style="116" customWidth="1"/>
    <col min="491" max="491" width="9.42578125" style="116" bestFit="1" customWidth="1"/>
    <col min="492" max="492" width="8.85546875" style="116"/>
    <col min="493" max="493" width="9.42578125" style="116" customWidth="1"/>
    <col min="494" max="494" width="8.85546875" style="116"/>
    <col min="495" max="495" width="10.42578125" style="116" customWidth="1"/>
    <col min="496" max="745" width="8.85546875" style="116"/>
    <col min="746" max="746" width="40" style="116" customWidth="1"/>
    <col min="747" max="747" width="9.42578125" style="116" bestFit="1" customWidth="1"/>
    <col min="748" max="748" width="8.85546875" style="116"/>
    <col min="749" max="749" width="9.42578125" style="116" customWidth="1"/>
    <col min="750" max="750" width="8.85546875" style="116"/>
    <col min="751" max="751" width="10.42578125" style="116" customWidth="1"/>
    <col min="752" max="1001" width="8.85546875" style="116"/>
    <col min="1002" max="1002" width="40" style="116" customWidth="1"/>
    <col min="1003" max="1003" width="9.42578125" style="116" bestFit="1" customWidth="1"/>
    <col min="1004" max="1004" width="8.85546875" style="116"/>
    <col min="1005" max="1005" width="9.42578125" style="116" customWidth="1"/>
    <col min="1006" max="1006" width="8.85546875" style="116"/>
    <col min="1007" max="1007" width="10.42578125" style="116" customWidth="1"/>
    <col min="1008" max="1257" width="8.85546875" style="116"/>
    <col min="1258" max="1258" width="40" style="116" customWidth="1"/>
    <col min="1259" max="1259" width="9.42578125" style="116" bestFit="1" customWidth="1"/>
    <col min="1260" max="1260" width="8.85546875" style="116"/>
    <col min="1261" max="1261" width="9.42578125" style="116" customWidth="1"/>
    <col min="1262" max="1262" width="8.85546875" style="116"/>
    <col min="1263" max="1263" width="10.42578125" style="116" customWidth="1"/>
    <col min="1264" max="1513" width="8.85546875" style="116"/>
    <col min="1514" max="1514" width="40" style="116" customWidth="1"/>
    <col min="1515" max="1515" width="9.42578125" style="116" bestFit="1" customWidth="1"/>
    <col min="1516" max="1516" width="8.85546875" style="116"/>
    <col min="1517" max="1517" width="9.42578125" style="116" customWidth="1"/>
    <col min="1518" max="1518" width="8.85546875" style="116"/>
    <col min="1519" max="1519" width="10.42578125" style="116" customWidth="1"/>
    <col min="1520" max="1769" width="8.85546875" style="116"/>
    <col min="1770" max="1770" width="40" style="116" customWidth="1"/>
    <col min="1771" max="1771" width="9.42578125" style="116" bestFit="1" customWidth="1"/>
    <col min="1772" max="1772" width="8.85546875" style="116"/>
    <col min="1773" max="1773" width="9.42578125" style="116" customWidth="1"/>
    <col min="1774" max="1774" width="8.85546875" style="116"/>
    <col min="1775" max="1775" width="10.42578125" style="116" customWidth="1"/>
    <col min="1776" max="2025" width="8.85546875" style="116"/>
    <col min="2026" max="2026" width="40" style="116" customWidth="1"/>
    <col min="2027" max="2027" width="9.42578125" style="116" bestFit="1" customWidth="1"/>
    <col min="2028" max="2028" width="8.85546875" style="116"/>
    <col min="2029" max="2029" width="9.42578125" style="116" customWidth="1"/>
    <col min="2030" max="2030" width="8.85546875" style="116"/>
    <col min="2031" max="2031" width="10.42578125" style="116" customWidth="1"/>
    <col min="2032" max="2281" width="8.85546875" style="116"/>
    <col min="2282" max="2282" width="40" style="116" customWidth="1"/>
    <col min="2283" max="2283" width="9.42578125" style="116" bestFit="1" customWidth="1"/>
    <col min="2284" max="2284" width="8.85546875" style="116"/>
    <col min="2285" max="2285" width="9.42578125" style="116" customWidth="1"/>
    <col min="2286" max="2286" width="8.85546875" style="116"/>
    <col min="2287" max="2287" width="10.42578125" style="116" customWidth="1"/>
    <col min="2288" max="2537" width="8.85546875" style="116"/>
    <col min="2538" max="2538" width="40" style="116" customWidth="1"/>
    <col min="2539" max="2539" width="9.42578125" style="116" bestFit="1" customWidth="1"/>
    <col min="2540" max="2540" width="8.85546875" style="116"/>
    <col min="2541" max="2541" width="9.42578125" style="116" customWidth="1"/>
    <col min="2542" max="2542" width="8.85546875" style="116"/>
    <col min="2543" max="2543" width="10.42578125" style="116" customWidth="1"/>
    <col min="2544" max="2793" width="8.85546875" style="116"/>
    <col min="2794" max="2794" width="40" style="116" customWidth="1"/>
    <col min="2795" max="2795" width="9.42578125" style="116" bestFit="1" customWidth="1"/>
    <col min="2796" max="2796" width="8.85546875" style="116"/>
    <col min="2797" max="2797" width="9.42578125" style="116" customWidth="1"/>
    <col min="2798" max="2798" width="8.85546875" style="116"/>
    <col min="2799" max="2799" width="10.42578125" style="116" customWidth="1"/>
    <col min="2800" max="3049" width="8.85546875" style="116"/>
    <col min="3050" max="3050" width="40" style="116" customWidth="1"/>
    <col min="3051" max="3051" width="9.42578125" style="116" bestFit="1" customWidth="1"/>
    <col min="3052" max="3052" width="8.85546875" style="116"/>
    <col min="3053" max="3053" width="9.42578125" style="116" customWidth="1"/>
    <col min="3054" max="3054" width="8.85546875" style="116"/>
    <col min="3055" max="3055" width="10.42578125" style="116" customWidth="1"/>
    <col min="3056" max="3305" width="8.85546875" style="116"/>
    <col min="3306" max="3306" width="40" style="116" customWidth="1"/>
    <col min="3307" max="3307" width="9.42578125" style="116" bestFit="1" customWidth="1"/>
    <col min="3308" max="3308" width="8.85546875" style="116"/>
    <col min="3309" max="3309" width="9.42578125" style="116" customWidth="1"/>
    <col min="3310" max="3310" width="8.85546875" style="116"/>
    <col min="3311" max="3311" width="10.42578125" style="116" customWidth="1"/>
    <col min="3312" max="3561" width="8.85546875" style="116"/>
    <col min="3562" max="3562" width="40" style="116" customWidth="1"/>
    <col min="3563" max="3563" width="9.42578125" style="116" bestFit="1" customWidth="1"/>
    <col min="3564" max="3564" width="8.85546875" style="116"/>
    <col min="3565" max="3565" width="9.42578125" style="116" customWidth="1"/>
    <col min="3566" max="3566" width="8.85546875" style="116"/>
    <col min="3567" max="3567" width="10.42578125" style="116" customWidth="1"/>
    <col min="3568" max="3817" width="8.85546875" style="116"/>
    <col min="3818" max="3818" width="40" style="116" customWidth="1"/>
    <col min="3819" max="3819" width="9.42578125" style="116" bestFit="1" customWidth="1"/>
    <col min="3820" max="3820" width="8.85546875" style="116"/>
    <col min="3821" max="3821" width="9.42578125" style="116" customWidth="1"/>
    <col min="3822" max="3822" width="8.85546875" style="116"/>
    <col min="3823" max="3823" width="10.42578125" style="116" customWidth="1"/>
    <col min="3824" max="4073" width="8.85546875" style="116"/>
    <col min="4074" max="4074" width="40" style="116" customWidth="1"/>
    <col min="4075" max="4075" width="9.42578125" style="116" bestFit="1" customWidth="1"/>
    <col min="4076" max="4076" width="8.85546875" style="116"/>
    <col min="4077" max="4077" width="9.42578125" style="116" customWidth="1"/>
    <col min="4078" max="4078" width="8.85546875" style="116"/>
    <col min="4079" max="4079" width="10.42578125" style="116" customWidth="1"/>
    <col min="4080" max="4329" width="8.85546875" style="116"/>
    <col min="4330" max="4330" width="40" style="116" customWidth="1"/>
    <col min="4331" max="4331" width="9.42578125" style="116" bestFit="1" customWidth="1"/>
    <col min="4332" max="4332" width="8.85546875" style="116"/>
    <col min="4333" max="4333" width="9.42578125" style="116" customWidth="1"/>
    <col min="4334" max="4334" width="8.85546875" style="116"/>
    <col min="4335" max="4335" width="10.42578125" style="116" customWidth="1"/>
    <col min="4336" max="4585" width="8.85546875" style="116"/>
    <col min="4586" max="4586" width="40" style="116" customWidth="1"/>
    <col min="4587" max="4587" width="9.42578125" style="116" bestFit="1" customWidth="1"/>
    <col min="4588" max="4588" width="8.85546875" style="116"/>
    <col min="4589" max="4589" width="9.42578125" style="116" customWidth="1"/>
    <col min="4590" max="4590" width="8.85546875" style="116"/>
    <col min="4591" max="4591" width="10.42578125" style="116" customWidth="1"/>
    <col min="4592" max="4841" width="8.85546875" style="116"/>
    <col min="4842" max="4842" width="40" style="116" customWidth="1"/>
    <col min="4843" max="4843" width="9.42578125" style="116" bestFit="1" customWidth="1"/>
    <col min="4844" max="4844" width="8.85546875" style="116"/>
    <col min="4845" max="4845" width="9.42578125" style="116" customWidth="1"/>
    <col min="4846" max="4846" width="8.85546875" style="116"/>
    <col min="4847" max="4847" width="10.42578125" style="116" customWidth="1"/>
    <col min="4848" max="5097" width="8.85546875" style="116"/>
    <col min="5098" max="5098" width="40" style="116" customWidth="1"/>
    <col min="5099" max="5099" width="9.42578125" style="116" bestFit="1" customWidth="1"/>
    <col min="5100" max="5100" width="8.85546875" style="116"/>
    <col min="5101" max="5101" width="9.42578125" style="116" customWidth="1"/>
    <col min="5102" max="5102" width="8.85546875" style="116"/>
    <col min="5103" max="5103" width="10.42578125" style="116" customWidth="1"/>
    <col min="5104" max="5353" width="8.85546875" style="116"/>
    <col min="5354" max="5354" width="40" style="116" customWidth="1"/>
    <col min="5355" max="5355" width="9.42578125" style="116" bestFit="1" customWidth="1"/>
    <col min="5356" max="5356" width="8.85546875" style="116"/>
    <col min="5357" max="5357" width="9.42578125" style="116" customWidth="1"/>
    <col min="5358" max="5358" width="8.85546875" style="116"/>
    <col min="5359" max="5359" width="10.42578125" style="116" customWidth="1"/>
    <col min="5360" max="5609" width="8.85546875" style="116"/>
    <col min="5610" max="5610" width="40" style="116" customWidth="1"/>
    <col min="5611" max="5611" width="9.42578125" style="116" bestFit="1" customWidth="1"/>
    <col min="5612" max="5612" width="8.85546875" style="116"/>
    <col min="5613" max="5613" width="9.42578125" style="116" customWidth="1"/>
    <col min="5614" max="5614" width="8.85546875" style="116"/>
    <col min="5615" max="5615" width="10.42578125" style="116" customWidth="1"/>
    <col min="5616" max="5865" width="8.85546875" style="116"/>
    <col min="5866" max="5866" width="40" style="116" customWidth="1"/>
    <col min="5867" max="5867" width="9.42578125" style="116" bestFit="1" customWidth="1"/>
    <col min="5868" max="5868" width="8.85546875" style="116"/>
    <col min="5869" max="5869" width="9.42578125" style="116" customWidth="1"/>
    <col min="5870" max="5870" width="8.85546875" style="116"/>
    <col min="5871" max="5871" width="10.42578125" style="116" customWidth="1"/>
    <col min="5872" max="6121" width="8.85546875" style="116"/>
    <col min="6122" max="6122" width="40" style="116" customWidth="1"/>
    <col min="6123" max="6123" width="9.42578125" style="116" bestFit="1" customWidth="1"/>
    <col min="6124" max="6124" width="8.85546875" style="116"/>
    <col min="6125" max="6125" width="9.42578125" style="116" customWidth="1"/>
    <col min="6126" max="6126" width="8.85546875" style="116"/>
    <col min="6127" max="6127" width="10.42578125" style="116" customWidth="1"/>
    <col min="6128" max="6377" width="8.85546875" style="116"/>
    <col min="6378" max="6378" width="40" style="116" customWidth="1"/>
    <col min="6379" max="6379" width="9.42578125" style="116" bestFit="1" customWidth="1"/>
    <col min="6380" max="6380" width="8.85546875" style="116"/>
    <col min="6381" max="6381" width="9.42578125" style="116" customWidth="1"/>
    <col min="6382" max="6382" width="8.85546875" style="116"/>
    <col min="6383" max="6383" width="10.42578125" style="116" customWidth="1"/>
    <col min="6384" max="6633" width="8.85546875" style="116"/>
    <col min="6634" max="6634" width="40" style="116" customWidth="1"/>
    <col min="6635" max="6635" width="9.42578125" style="116" bestFit="1" customWidth="1"/>
    <col min="6636" max="6636" width="8.85546875" style="116"/>
    <col min="6637" max="6637" width="9.42578125" style="116" customWidth="1"/>
    <col min="6638" max="6638" width="8.85546875" style="116"/>
    <col min="6639" max="6639" width="10.42578125" style="116" customWidth="1"/>
    <col min="6640" max="6889" width="8.85546875" style="116"/>
    <col min="6890" max="6890" width="40" style="116" customWidth="1"/>
    <col min="6891" max="6891" width="9.42578125" style="116" bestFit="1" customWidth="1"/>
    <col min="6892" max="6892" width="8.85546875" style="116"/>
    <col min="6893" max="6893" width="9.42578125" style="116" customWidth="1"/>
    <col min="6894" max="6894" width="8.85546875" style="116"/>
    <col min="6895" max="6895" width="10.42578125" style="116" customWidth="1"/>
    <col min="6896" max="7145" width="8.85546875" style="116"/>
    <col min="7146" max="7146" width="40" style="116" customWidth="1"/>
    <col min="7147" max="7147" width="9.42578125" style="116" bestFit="1" customWidth="1"/>
    <col min="7148" max="7148" width="8.85546875" style="116"/>
    <col min="7149" max="7149" width="9.42578125" style="116" customWidth="1"/>
    <col min="7150" max="7150" width="8.85546875" style="116"/>
    <col min="7151" max="7151" width="10.42578125" style="116" customWidth="1"/>
    <col min="7152" max="7401" width="8.85546875" style="116"/>
    <col min="7402" max="7402" width="40" style="116" customWidth="1"/>
    <col min="7403" max="7403" width="9.42578125" style="116" bestFit="1" customWidth="1"/>
    <col min="7404" max="7404" width="8.85546875" style="116"/>
    <col min="7405" max="7405" width="9.42578125" style="116" customWidth="1"/>
    <col min="7406" max="7406" width="8.85546875" style="116"/>
    <col min="7407" max="7407" width="10.42578125" style="116" customWidth="1"/>
    <col min="7408" max="7657" width="8.85546875" style="116"/>
    <col min="7658" max="7658" width="40" style="116" customWidth="1"/>
    <col min="7659" max="7659" width="9.42578125" style="116" bestFit="1" customWidth="1"/>
    <col min="7660" max="7660" width="8.85546875" style="116"/>
    <col min="7661" max="7661" width="9.42578125" style="116" customWidth="1"/>
    <col min="7662" max="7662" width="8.85546875" style="116"/>
    <col min="7663" max="7663" width="10.42578125" style="116" customWidth="1"/>
    <col min="7664" max="7913" width="8.85546875" style="116"/>
    <col min="7914" max="7914" width="40" style="116" customWidth="1"/>
    <col min="7915" max="7915" width="9.42578125" style="116" bestFit="1" customWidth="1"/>
    <col min="7916" max="7916" width="8.85546875" style="116"/>
    <col min="7917" max="7917" width="9.42578125" style="116" customWidth="1"/>
    <col min="7918" max="7918" width="8.85546875" style="116"/>
    <col min="7919" max="7919" width="10.42578125" style="116" customWidth="1"/>
    <col min="7920" max="8169" width="8.85546875" style="116"/>
    <col min="8170" max="8170" width="40" style="116" customWidth="1"/>
    <col min="8171" max="8171" width="9.42578125" style="116" bestFit="1" customWidth="1"/>
    <col min="8172" max="8172" width="8.85546875" style="116"/>
    <col min="8173" max="8173" width="9.42578125" style="116" customWidth="1"/>
    <col min="8174" max="8174" width="8.85546875" style="116"/>
    <col min="8175" max="8175" width="10.42578125" style="116" customWidth="1"/>
    <col min="8176" max="8425" width="8.85546875" style="116"/>
    <col min="8426" max="8426" width="40" style="116" customWidth="1"/>
    <col min="8427" max="8427" width="9.42578125" style="116" bestFit="1" customWidth="1"/>
    <col min="8428" max="8428" width="8.85546875" style="116"/>
    <col min="8429" max="8429" width="9.42578125" style="116" customWidth="1"/>
    <col min="8430" max="8430" width="8.85546875" style="116"/>
    <col min="8431" max="8431" width="10.42578125" style="116" customWidth="1"/>
    <col min="8432" max="8681" width="8.85546875" style="116"/>
    <col min="8682" max="8682" width="40" style="116" customWidth="1"/>
    <col min="8683" max="8683" width="9.42578125" style="116" bestFit="1" customWidth="1"/>
    <col min="8684" max="8684" width="8.85546875" style="116"/>
    <col min="8685" max="8685" width="9.42578125" style="116" customWidth="1"/>
    <col min="8686" max="8686" width="8.85546875" style="116"/>
    <col min="8687" max="8687" width="10.42578125" style="116" customWidth="1"/>
    <col min="8688" max="8937" width="8.85546875" style="116"/>
    <col min="8938" max="8938" width="40" style="116" customWidth="1"/>
    <col min="8939" max="8939" width="9.42578125" style="116" bestFit="1" customWidth="1"/>
    <col min="8940" max="8940" width="8.85546875" style="116"/>
    <col min="8941" max="8941" width="9.42578125" style="116" customWidth="1"/>
    <col min="8942" max="8942" width="8.85546875" style="116"/>
    <col min="8943" max="8943" width="10.42578125" style="116" customWidth="1"/>
    <col min="8944" max="9193" width="8.85546875" style="116"/>
    <col min="9194" max="9194" width="40" style="116" customWidth="1"/>
    <col min="9195" max="9195" width="9.42578125" style="116" bestFit="1" customWidth="1"/>
    <col min="9196" max="9196" width="8.85546875" style="116"/>
    <col min="9197" max="9197" width="9.42578125" style="116" customWidth="1"/>
    <col min="9198" max="9198" width="8.85546875" style="116"/>
    <col min="9199" max="9199" width="10.42578125" style="116" customWidth="1"/>
    <col min="9200" max="9449" width="8.85546875" style="116"/>
    <col min="9450" max="9450" width="40" style="116" customWidth="1"/>
    <col min="9451" max="9451" width="9.42578125" style="116" bestFit="1" customWidth="1"/>
    <col min="9452" max="9452" width="8.85546875" style="116"/>
    <col min="9453" max="9453" width="9.42578125" style="116" customWidth="1"/>
    <col min="9454" max="9454" width="8.85546875" style="116"/>
    <col min="9455" max="9455" width="10.42578125" style="116" customWidth="1"/>
    <col min="9456" max="9705" width="8.85546875" style="116"/>
    <col min="9706" max="9706" width="40" style="116" customWidth="1"/>
    <col min="9707" max="9707" width="9.42578125" style="116" bestFit="1" customWidth="1"/>
    <col min="9708" max="9708" width="8.85546875" style="116"/>
    <col min="9709" max="9709" width="9.42578125" style="116" customWidth="1"/>
    <col min="9710" max="9710" width="8.85546875" style="116"/>
    <col min="9711" max="9711" width="10.42578125" style="116" customWidth="1"/>
    <col min="9712" max="9961" width="8.85546875" style="116"/>
    <col min="9962" max="9962" width="40" style="116" customWidth="1"/>
    <col min="9963" max="9963" width="9.42578125" style="116" bestFit="1" customWidth="1"/>
    <col min="9964" max="9964" width="8.85546875" style="116"/>
    <col min="9965" max="9965" width="9.42578125" style="116" customWidth="1"/>
    <col min="9966" max="9966" width="8.85546875" style="116"/>
    <col min="9967" max="9967" width="10.42578125" style="116" customWidth="1"/>
    <col min="9968" max="10217" width="8.85546875" style="116"/>
    <col min="10218" max="10218" width="40" style="116" customWidth="1"/>
    <col min="10219" max="10219" width="9.42578125" style="116" bestFit="1" customWidth="1"/>
    <col min="10220" max="10220" width="8.85546875" style="116"/>
    <col min="10221" max="10221" width="9.42578125" style="116" customWidth="1"/>
    <col min="10222" max="10222" width="8.85546875" style="116"/>
    <col min="10223" max="10223" width="10.42578125" style="116" customWidth="1"/>
    <col min="10224" max="10473" width="8.85546875" style="116"/>
    <col min="10474" max="10474" width="40" style="116" customWidth="1"/>
    <col min="10475" max="10475" width="9.42578125" style="116" bestFit="1" customWidth="1"/>
    <col min="10476" max="10476" width="8.85546875" style="116"/>
    <col min="10477" max="10477" width="9.42578125" style="116" customWidth="1"/>
    <col min="10478" max="10478" width="8.85546875" style="116"/>
    <col min="10479" max="10479" width="10.42578125" style="116" customWidth="1"/>
    <col min="10480" max="10729" width="8.85546875" style="116"/>
    <col min="10730" max="10730" width="40" style="116" customWidth="1"/>
    <col min="10731" max="10731" width="9.42578125" style="116" bestFit="1" customWidth="1"/>
    <col min="10732" max="10732" width="8.85546875" style="116"/>
    <col min="10733" max="10733" width="9.42578125" style="116" customWidth="1"/>
    <col min="10734" max="10734" width="8.85546875" style="116"/>
    <col min="10735" max="10735" width="10.42578125" style="116" customWidth="1"/>
    <col min="10736" max="10985" width="8.85546875" style="116"/>
    <col min="10986" max="10986" width="40" style="116" customWidth="1"/>
    <col min="10987" max="10987" width="9.42578125" style="116" bestFit="1" customWidth="1"/>
    <col min="10988" max="10988" width="8.85546875" style="116"/>
    <col min="10989" max="10989" width="9.42578125" style="116" customWidth="1"/>
    <col min="10990" max="10990" width="8.85546875" style="116"/>
    <col min="10991" max="10991" width="10.42578125" style="116" customWidth="1"/>
    <col min="10992" max="11241" width="8.85546875" style="116"/>
    <col min="11242" max="11242" width="40" style="116" customWidth="1"/>
    <col min="11243" max="11243" width="9.42578125" style="116" bestFit="1" customWidth="1"/>
    <col min="11244" max="11244" width="8.85546875" style="116"/>
    <col min="11245" max="11245" width="9.42578125" style="116" customWidth="1"/>
    <col min="11246" max="11246" width="8.85546875" style="116"/>
    <col min="11247" max="11247" width="10.42578125" style="116" customWidth="1"/>
    <col min="11248" max="11497" width="8.85546875" style="116"/>
    <col min="11498" max="11498" width="40" style="116" customWidth="1"/>
    <col min="11499" max="11499" width="9.42578125" style="116" bestFit="1" customWidth="1"/>
    <col min="11500" max="11500" width="8.85546875" style="116"/>
    <col min="11501" max="11501" width="9.42578125" style="116" customWidth="1"/>
    <col min="11502" max="11502" width="8.85546875" style="116"/>
    <col min="11503" max="11503" width="10.42578125" style="116" customWidth="1"/>
    <col min="11504" max="11753" width="8.85546875" style="116"/>
    <col min="11754" max="11754" width="40" style="116" customWidth="1"/>
    <col min="11755" max="11755" width="9.42578125" style="116" bestFit="1" customWidth="1"/>
    <col min="11756" max="11756" width="8.85546875" style="116"/>
    <col min="11757" max="11757" width="9.42578125" style="116" customWidth="1"/>
    <col min="11758" max="11758" width="8.85546875" style="116"/>
    <col min="11759" max="11759" width="10.42578125" style="116" customWidth="1"/>
    <col min="11760" max="12009" width="8.85546875" style="116"/>
    <col min="12010" max="12010" width="40" style="116" customWidth="1"/>
    <col min="12011" max="12011" width="9.42578125" style="116" bestFit="1" customWidth="1"/>
    <col min="12012" max="12012" width="8.85546875" style="116"/>
    <col min="12013" max="12013" width="9.42578125" style="116" customWidth="1"/>
    <col min="12014" max="12014" width="8.85546875" style="116"/>
    <col min="12015" max="12015" width="10.42578125" style="116" customWidth="1"/>
    <col min="12016" max="12265" width="8.85546875" style="116"/>
    <col min="12266" max="12266" width="40" style="116" customWidth="1"/>
    <col min="12267" max="12267" width="9.42578125" style="116" bestFit="1" customWidth="1"/>
    <col min="12268" max="12268" width="8.85546875" style="116"/>
    <col min="12269" max="12269" width="9.42578125" style="116" customWidth="1"/>
    <col min="12270" max="12270" width="8.85546875" style="116"/>
    <col min="12271" max="12271" width="10.42578125" style="116" customWidth="1"/>
    <col min="12272" max="12521" width="8.85546875" style="116"/>
    <col min="12522" max="12522" width="40" style="116" customWidth="1"/>
    <col min="12523" max="12523" width="9.42578125" style="116" bestFit="1" customWidth="1"/>
    <col min="12524" max="12524" width="8.85546875" style="116"/>
    <col min="12525" max="12525" width="9.42578125" style="116" customWidth="1"/>
    <col min="12526" max="12526" width="8.85546875" style="116"/>
    <col min="12527" max="12527" width="10.42578125" style="116" customWidth="1"/>
    <col min="12528" max="12777" width="8.85546875" style="116"/>
    <col min="12778" max="12778" width="40" style="116" customWidth="1"/>
    <col min="12779" max="12779" width="9.42578125" style="116" bestFit="1" customWidth="1"/>
    <col min="12780" max="12780" width="8.85546875" style="116"/>
    <col min="12781" max="12781" width="9.42578125" style="116" customWidth="1"/>
    <col min="12782" max="12782" width="8.85546875" style="116"/>
    <col min="12783" max="12783" width="10.42578125" style="116" customWidth="1"/>
    <col min="12784" max="13033" width="8.85546875" style="116"/>
    <col min="13034" max="13034" width="40" style="116" customWidth="1"/>
    <col min="13035" max="13035" width="9.42578125" style="116" bestFit="1" customWidth="1"/>
    <col min="13036" max="13036" width="8.85546875" style="116"/>
    <col min="13037" max="13037" width="9.42578125" style="116" customWidth="1"/>
    <col min="13038" max="13038" width="8.85546875" style="116"/>
    <col min="13039" max="13039" width="10.42578125" style="116" customWidth="1"/>
    <col min="13040" max="13289" width="8.85546875" style="116"/>
    <col min="13290" max="13290" width="40" style="116" customWidth="1"/>
    <col min="13291" max="13291" width="9.42578125" style="116" bestFit="1" customWidth="1"/>
    <col min="13292" max="13292" width="8.85546875" style="116"/>
    <col min="13293" max="13293" width="9.42578125" style="116" customWidth="1"/>
    <col min="13294" max="13294" width="8.85546875" style="116"/>
    <col min="13295" max="13295" width="10.42578125" style="116" customWidth="1"/>
    <col min="13296" max="13545" width="8.85546875" style="116"/>
    <col min="13546" max="13546" width="40" style="116" customWidth="1"/>
    <col min="13547" max="13547" width="9.42578125" style="116" bestFit="1" customWidth="1"/>
    <col min="13548" max="13548" width="8.85546875" style="116"/>
    <col min="13549" max="13549" width="9.42578125" style="116" customWidth="1"/>
    <col min="13550" max="13550" width="8.85546875" style="116"/>
    <col min="13551" max="13551" width="10.42578125" style="116" customWidth="1"/>
    <col min="13552" max="13801" width="8.85546875" style="116"/>
    <col min="13802" max="13802" width="40" style="116" customWidth="1"/>
    <col min="13803" max="13803" width="9.42578125" style="116" bestFit="1" customWidth="1"/>
    <col min="13804" max="13804" width="8.85546875" style="116"/>
    <col min="13805" max="13805" width="9.42578125" style="116" customWidth="1"/>
    <col min="13806" max="13806" width="8.85546875" style="116"/>
    <col min="13807" max="13807" width="10.42578125" style="116" customWidth="1"/>
    <col min="13808" max="14057" width="8.85546875" style="116"/>
    <col min="14058" max="14058" width="40" style="116" customWidth="1"/>
    <col min="14059" max="14059" width="9.42578125" style="116" bestFit="1" customWidth="1"/>
    <col min="14060" max="14060" width="8.85546875" style="116"/>
    <col min="14061" max="14061" width="9.42578125" style="116" customWidth="1"/>
    <col min="14062" max="14062" width="8.85546875" style="116"/>
    <col min="14063" max="14063" width="10.42578125" style="116" customWidth="1"/>
    <col min="14064" max="14313" width="8.85546875" style="116"/>
    <col min="14314" max="14314" width="40" style="116" customWidth="1"/>
    <col min="14315" max="14315" width="9.42578125" style="116" bestFit="1" customWidth="1"/>
    <col min="14316" max="14316" width="8.85546875" style="116"/>
    <col min="14317" max="14317" width="9.42578125" style="116" customWidth="1"/>
    <col min="14318" max="14318" width="8.85546875" style="116"/>
    <col min="14319" max="14319" width="10.42578125" style="116" customWidth="1"/>
    <col min="14320" max="14569" width="8.85546875" style="116"/>
    <col min="14570" max="14570" width="40" style="116" customWidth="1"/>
    <col min="14571" max="14571" width="9.42578125" style="116" bestFit="1" customWidth="1"/>
    <col min="14572" max="14572" width="8.85546875" style="116"/>
    <col min="14573" max="14573" width="9.42578125" style="116" customWidth="1"/>
    <col min="14574" max="14574" width="8.85546875" style="116"/>
    <col min="14575" max="14575" width="10.42578125" style="116" customWidth="1"/>
    <col min="14576" max="14825" width="8.85546875" style="116"/>
    <col min="14826" max="14826" width="40" style="116" customWidth="1"/>
    <col min="14827" max="14827" width="9.42578125" style="116" bestFit="1" customWidth="1"/>
    <col min="14828" max="14828" width="8.85546875" style="116"/>
    <col min="14829" max="14829" width="9.42578125" style="116" customWidth="1"/>
    <col min="14830" max="14830" width="8.85546875" style="116"/>
    <col min="14831" max="14831" width="10.42578125" style="116" customWidth="1"/>
    <col min="14832" max="15081" width="8.85546875" style="116"/>
    <col min="15082" max="15082" width="40" style="116" customWidth="1"/>
    <col min="15083" max="15083" width="9.42578125" style="116" bestFit="1" customWidth="1"/>
    <col min="15084" max="15084" width="8.85546875" style="116"/>
    <col min="15085" max="15085" width="9.42578125" style="116" customWidth="1"/>
    <col min="15086" max="15086" width="8.85546875" style="116"/>
    <col min="15087" max="15087" width="10.42578125" style="116" customWidth="1"/>
    <col min="15088" max="15337" width="8.85546875" style="116"/>
    <col min="15338" max="15338" width="40" style="116" customWidth="1"/>
    <col min="15339" max="15339" width="9.42578125" style="116" bestFit="1" customWidth="1"/>
    <col min="15340" max="15340" width="8.85546875" style="116"/>
    <col min="15341" max="15341" width="9.42578125" style="116" customWidth="1"/>
    <col min="15342" max="15342" width="8.85546875" style="116"/>
    <col min="15343" max="15343" width="10.42578125" style="116" customWidth="1"/>
    <col min="15344" max="15593" width="8.85546875" style="116"/>
    <col min="15594" max="15594" width="40" style="116" customWidth="1"/>
    <col min="15595" max="15595" width="9.42578125" style="116" bestFit="1" customWidth="1"/>
    <col min="15596" max="15596" width="8.85546875" style="116"/>
    <col min="15597" max="15597" width="9.42578125" style="116" customWidth="1"/>
    <col min="15598" max="15598" width="8.85546875" style="116"/>
    <col min="15599" max="15599" width="10.42578125" style="116" customWidth="1"/>
    <col min="15600" max="15849" width="8.85546875" style="116"/>
    <col min="15850" max="15850" width="40" style="116" customWidth="1"/>
    <col min="15851" max="15851" width="9.42578125" style="116" bestFit="1" customWidth="1"/>
    <col min="15852" max="15852" width="8.85546875" style="116"/>
    <col min="15853" max="15853" width="9.42578125" style="116" customWidth="1"/>
    <col min="15854" max="15854" width="8.85546875" style="116"/>
    <col min="15855" max="15855" width="10.42578125" style="116" customWidth="1"/>
    <col min="15856" max="16105" width="8.85546875" style="116"/>
    <col min="16106" max="16106" width="40" style="116" customWidth="1"/>
    <col min="16107" max="16107" width="9.42578125" style="116" bestFit="1" customWidth="1"/>
    <col min="16108" max="16108" width="8.85546875" style="116"/>
    <col min="16109" max="16109" width="9.42578125" style="116" customWidth="1"/>
    <col min="16110" max="16110" width="8.85546875" style="116"/>
    <col min="16111" max="16111" width="10.42578125" style="116" customWidth="1"/>
    <col min="16112" max="16384" width="8.85546875" style="116"/>
  </cols>
  <sheetData>
    <row r="1" spans="1:6" ht="22.9">
      <c r="A1" s="46" t="s">
        <v>201</v>
      </c>
      <c r="B1" s="45"/>
      <c r="C1" s="54"/>
    </row>
    <row r="2" spans="1:6">
      <c r="A2" s="7" t="s">
        <v>202</v>
      </c>
      <c r="B2" s="45"/>
      <c r="C2" s="54"/>
    </row>
    <row r="3" spans="1:6">
      <c r="A3" s="7" t="s">
        <v>203</v>
      </c>
      <c r="B3" s="45"/>
      <c r="C3" s="54"/>
    </row>
    <row r="4" spans="1:6" ht="14.45" thickBot="1">
      <c r="A4" s="7"/>
      <c r="B4" s="45"/>
      <c r="C4" s="54"/>
    </row>
    <row r="5" spans="1:6" ht="14.45" thickBot="1">
      <c r="A5" s="297" t="s">
        <v>204</v>
      </c>
      <c r="B5" s="297"/>
      <c r="C5" s="96"/>
      <c r="D5" s="117" t="s">
        <v>205</v>
      </c>
    </row>
    <row r="6" spans="1:6" ht="14.45" thickBot="1">
      <c r="A6" s="124"/>
      <c r="B6" s="124"/>
      <c r="C6" s="116"/>
      <c r="D6" s="117"/>
    </row>
    <row r="7" spans="1:6" s="118" customFormat="1" ht="27" thickBot="1">
      <c r="A7" s="50" t="s">
        <v>4</v>
      </c>
      <c r="B7" s="57" t="s">
        <v>6</v>
      </c>
      <c r="C7" s="57" t="s">
        <v>206</v>
      </c>
      <c r="D7" s="58" t="s">
        <v>8</v>
      </c>
    </row>
    <row r="8" spans="1:6" ht="16.149999999999999" thickBot="1">
      <c r="A8" s="123" t="s">
        <v>13</v>
      </c>
      <c r="B8" s="98"/>
      <c r="C8" s="99"/>
      <c r="D8" s="100"/>
    </row>
    <row r="9" spans="1:6">
      <c r="A9" s="125" t="s">
        <v>207</v>
      </c>
      <c r="B9" s="53">
        <v>0</v>
      </c>
      <c r="C9" s="53">
        <v>0</v>
      </c>
      <c r="D9" s="126">
        <v>0</v>
      </c>
    </row>
    <row r="10" spans="1:6">
      <c r="A10" s="127" t="s">
        <v>208</v>
      </c>
      <c r="B10" s="49">
        <v>0</v>
      </c>
      <c r="C10" s="49">
        <v>0</v>
      </c>
      <c r="D10" s="128">
        <v>0</v>
      </c>
    </row>
    <row r="11" spans="1:6">
      <c r="A11" s="129" t="s">
        <v>209</v>
      </c>
      <c r="B11" s="122"/>
      <c r="C11" s="122"/>
      <c r="D11" s="130"/>
    </row>
    <row r="12" spans="1:6">
      <c r="A12" s="131" t="s">
        <v>210</v>
      </c>
      <c r="B12" s="136" t="s">
        <v>211</v>
      </c>
      <c r="C12" s="49">
        <v>0</v>
      </c>
      <c r="D12" s="128">
        <v>0</v>
      </c>
    </row>
    <row r="13" spans="1:6">
      <c r="A13" s="132" t="s">
        <v>212</v>
      </c>
      <c r="B13" s="122"/>
      <c r="C13" s="122"/>
      <c r="D13" s="130"/>
    </row>
    <row r="14" spans="1:6">
      <c r="A14" s="132" t="s">
        <v>213</v>
      </c>
      <c r="B14" s="122"/>
      <c r="C14" s="122"/>
      <c r="D14" s="130"/>
    </row>
    <row r="15" spans="1:6">
      <c r="A15" s="132" t="s">
        <v>214</v>
      </c>
      <c r="B15" s="122"/>
      <c r="C15" s="122"/>
      <c r="D15" s="130"/>
      <c r="F15" s="119"/>
    </row>
    <row r="16" spans="1:6" ht="14.45" thickBot="1">
      <c r="A16" s="133" t="s">
        <v>215</v>
      </c>
      <c r="B16" s="134">
        <v>0</v>
      </c>
      <c r="C16" s="134">
        <v>0</v>
      </c>
      <c r="D16" s="135">
        <v>0</v>
      </c>
    </row>
    <row r="17" spans="1:7" ht="14.45" thickBot="1">
      <c r="A17" s="104" t="s">
        <v>216</v>
      </c>
      <c r="B17" s="105">
        <f>SUM(B9,B10,B12,B16)</f>
        <v>0</v>
      </c>
      <c r="C17" s="105">
        <f>SUM(C9,C10,C12,C16)</f>
        <v>0</v>
      </c>
      <c r="D17" s="106">
        <f>SUM(D9,D10,D12,D16)</f>
        <v>0</v>
      </c>
    </row>
    <row r="18" spans="1:7" s="119" customFormat="1" ht="14.45" thickBot="1">
      <c r="A18" s="52"/>
      <c r="B18" s="51"/>
      <c r="C18" s="51"/>
      <c r="D18" s="116"/>
    </row>
    <row r="19" spans="1:7" s="119" customFormat="1" ht="27" thickBot="1">
      <c r="A19" s="107"/>
      <c r="B19" s="108" t="s">
        <v>217</v>
      </c>
      <c r="C19" s="108" t="s">
        <v>218</v>
      </c>
      <c r="D19" s="58" t="s">
        <v>8</v>
      </c>
    </row>
    <row r="20" spans="1:7" s="119" customFormat="1" ht="14.45" thickBot="1">
      <c r="A20" s="97" t="s">
        <v>63</v>
      </c>
      <c r="B20" s="99"/>
      <c r="C20" s="99"/>
      <c r="D20" s="100"/>
    </row>
    <row r="21" spans="1:7" s="119" customFormat="1">
      <c r="A21" s="101" t="s">
        <v>219</v>
      </c>
      <c r="B21" s="53">
        <f>SUM(B22+B26)</f>
        <v>0</v>
      </c>
      <c r="C21" s="53">
        <f t="shared" ref="C21:D21" si="0">SUM(C22+C26)</f>
        <v>0</v>
      </c>
      <c r="D21" s="53">
        <f t="shared" si="0"/>
        <v>0</v>
      </c>
    </row>
    <row r="22" spans="1:7" s="119" customFormat="1">
      <c r="A22" s="102" t="s">
        <v>220</v>
      </c>
      <c r="B22" s="47">
        <f>SUM(B23:B25)</f>
        <v>0</v>
      </c>
      <c r="C22" s="47">
        <f>SUM(C23:C25)</f>
        <v>0</v>
      </c>
      <c r="D22" s="47">
        <f t="shared" ref="D22" si="1">SUM(D23:D25)</f>
        <v>0</v>
      </c>
    </row>
    <row r="23" spans="1:7">
      <c r="A23" s="109" t="s">
        <v>221</v>
      </c>
      <c r="B23" s="48"/>
      <c r="C23" s="48"/>
      <c r="D23" s="120"/>
      <c r="G23" s="119"/>
    </row>
    <row r="24" spans="1:7">
      <c r="A24" s="109" t="s">
        <v>222</v>
      </c>
      <c r="B24" s="48"/>
      <c r="C24" s="48"/>
      <c r="D24" s="120"/>
      <c r="G24" s="119"/>
    </row>
    <row r="25" spans="1:7">
      <c r="A25" s="109" t="s">
        <v>223</v>
      </c>
      <c r="B25" s="48"/>
      <c r="C25" s="48"/>
      <c r="D25" s="120"/>
      <c r="G25" s="119"/>
    </row>
    <row r="26" spans="1:7">
      <c r="A26" s="102" t="s">
        <v>224</v>
      </c>
      <c r="B26" s="47">
        <f>SUM(B27:B31)</f>
        <v>0</v>
      </c>
      <c r="C26" s="47">
        <f t="shared" ref="C26:D26" si="2">SUM(C27:C31)</f>
        <v>0</v>
      </c>
      <c r="D26" s="47">
        <f t="shared" si="2"/>
        <v>0</v>
      </c>
      <c r="G26" s="119"/>
    </row>
    <row r="27" spans="1:7">
      <c r="A27" s="109" t="s">
        <v>225</v>
      </c>
      <c r="B27" s="48"/>
      <c r="C27" s="48"/>
      <c r="D27" s="120"/>
      <c r="G27" s="119"/>
    </row>
    <row r="28" spans="1:7">
      <c r="A28" s="109" t="s">
        <v>226</v>
      </c>
      <c r="B28" s="48"/>
      <c r="C28" s="48"/>
      <c r="D28" s="120"/>
      <c r="G28" s="119"/>
    </row>
    <row r="29" spans="1:7">
      <c r="A29" s="109" t="s">
        <v>227</v>
      </c>
      <c r="B29" s="48"/>
      <c r="C29" s="48"/>
      <c r="D29" s="120"/>
      <c r="G29" s="119"/>
    </row>
    <row r="30" spans="1:7">
      <c r="A30" s="109" t="s">
        <v>228</v>
      </c>
      <c r="B30" s="137"/>
      <c r="C30" s="138"/>
      <c r="D30" s="137"/>
      <c r="G30" s="119"/>
    </row>
    <row r="31" spans="1:7">
      <c r="A31" s="109" t="s">
        <v>229</v>
      </c>
      <c r="B31" s="137"/>
      <c r="C31" s="138"/>
      <c r="D31" s="137"/>
      <c r="G31" s="119"/>
    </row>
    <row r="32" spans="1:7" ht="14.45" thickBot="1">
      <c r="A32" s="103" t="s">
        <v>230</v>
      </c>
      <c r="B32" s="110">
        <v>0</v>
      </c>
      <c r="C32" s="110">
        <v>0</v>
      </c>
      <c r="D32" s="110">
        <v>0</v>
      </c>
      <c r="G32" s="119"/>
    </row>
    <row r="33" spans="1:7" ht="14.45" thickBot="1">
      <c r="A33" s="111" t="s">
        <v>231</v>
      </c>
      <c r="B33" s="112">
        <f>SUM(B21,B22,B32)</f>
        <v>0</v>
      </c>
      <c r="C33" s="112">
        <f>SUM(C21,C22,C32)</f>
        <v>0</v>
      </c>
      <c r="D33" s="113">
        <f>SUM(D21,D22,D32)</f>
        <v>0</v>
      </c>
      <c r="G33" s="119"/>
    </row>
    <row r="34" spans="1:7">
      <c r="A34" s="114" t="s">
        <v>232</v>
      </c>
      <c r="B34" s="115">
        <f>B17-B33</f>
        <v>0</v>
      </c>
      <c r="C34" s="115">
        <f>C17-C33</f>
        <v>0</v>
      </c>
      <c r="D34" s="115">
        <f>D17-D33</f>
        <v>0</v>
      </c>
      <c r="G34" s="119"/>
    </row>
    <row r="35" spans="1:7">
      <c r="G35" s="119"/>
    </row>
    <row r="36" spans="1:7">
      <c r="G36" s="119"/>
    </row>
    <row r="37" spans="1:7">
      <c r="G37" s="119"/>
    </row>
    <row r="38" spans="1:7">
      <c r="G38" s="119"/>
    </row>
  </sheetData>
  <mergeCells count="1">
    <mergeCell ref="A5:B5"/>
  </mergeCells>
  <pageMargins left="0.40625" right="7.2916666666666671E-2" top="0.57291666666666663" bottom="0.75" header="0.3" footer="0.3"/>
  <pageSetup orientation="portrait" r:id="rId1"/>
  <headerFooter>
    <oddHeader xml:space="preserve">&amp;L&amp;"Arial,Regular"&amp;8&amp;K000000Esitada EJL-le hiljemalt 31.03.2025
</oddHeader>
  </headerFooter>
  <ignoredErrors>
    <ignoredError sqref="B22:D2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74140DB0F33264DB1EE33D1E1792675" ma:contentTypeVersion="11" ma:contentTypeDescription="Loo uus dokument" ma:contentTypeScope="" ma:versionID="12c5cce9f34c2acbbefed05ea9706cc3">
  <xsd:schema xmlns:xsd="http://www.w3.org/2001/XMLSchema" xmlns:xs="http://www.w3.org/2001/XMLSchema" xmlns:p="http://schemas.microsoft.com/office/2006/metadata/properties" xmlns:ns2="0d1d63e9-8863-4bf9-a570-cba24b71edce" xmlns:ns3="e9d30284-3045-4544-9e32-32b4ee2e95bb" targetNamespace="http://schemas.microsoft.com/office/2006/metadata/properties" ma:root="true" ma:fieldsID="0b6c6e2802713ee19db7293861adc940" ns2:_="" ns3:_="">
    <xsd:import namespace="0d1d63e9-8863-4bf9-a570-cba24b71edce"/>
    <xsd:import namespace="e9d30284-3045-4544-9e32-32b4ee2e95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1d63e9-8863-4bf9-a570-cba24b71ed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30284-3045-4544-9e32-32b4ee2e95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0B9324-84DC-4F1C-A6AF-E83B6429B0F6}"/>
</file>

<file path=customXml/itemProps2.xml><?xml version="1.0" encoding="utf-8"?>
<ds:datastoreItem xmlns:ds="http://schemas.openxmlformats.org/officeDocument/2006/customXml" ds:itemID="{68CAF9A0-96A6-483A-89B7-3B97F80AC98D}"/>
</file>

<file path=customXml/itemProps3.xml><?xml version="1.0" encoding="utf-8"?>
<ds:datastoreItem xmlns:ds="http://schemas.openxmlformats.org/officeDocument/2006/customXml" ds:itemID="{F097F775-6C05-476A-9D1B-6E9AF0374B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Birgit Veebel</dc:creator>
  <cp:keywords/>
  <dc:description/>
  <cp:lastModifiedBy>Kadri Jägel</cp:lastModifiedBy>
  <cp:revision/>
  <dcterms:created xsi:type="dcterms:W3CDTF">2021-10-12T08:51:14Z</dcterms:created>
  <dcterms:modified xsi:type="dcterms:W3CDTF">2025-01-16T13:59:17Z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0x010100C74140DB0F33264DB1EE33D1E1792675</vt:lpwstr>
  </property>
</Properties>
</file>