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lgpalliliit.sharepoint.com/sites/Litsentseerimine/Shared Documents/2024 Vormid/"/>
    </mc:Choice>
  </mc:AlternateContent>
  <xr:revisionPtr revIDLastSave="126" documentId="13_ncr:1_{20E5641D-69A3-4E50-BC5C-F3871BFBADA1}" xr6:coauthVersionLast="47" xr6:coauthVersionMax="47" xr10:uidLastSave="{49C94F39-FA6B-4D3E-ACA9-DAB95E12951E}"/>
  <bookViews>
    <workbookView xWindow="-120" yWindow="-120" windowWidth="29040" windowHeight="15720" activeTab="5" xr2:uid="{A0626A54-B7F9-4AE0-A721-5F73E0EAE43C}"/>
  </bookViews>
  <sheets>
    <sheet name="F7-Konsolideeritud eelarve" sheetId="1" r:id="rId1"/>
    <sheet name="F7-Eelarve lisad" sheetId="2" r:id="rId2"/>
    <sheet name="F7- Rahavood" sheetId="3" r:id="rId3"/>
    <sheet name="F7-Klubi eelarve" sheetId="7" r:id="rId4"/>
    <sheet name="F7-Kooli eelarve" sheetId="8" r:id="rId5"/>
    <sheet name="F7- naiste jalgpalli eelarve" sheetId="6" r:id="rId6"/>
    <sheet name="Sheet1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B39" i="8"/>
  <c r="C38" i="7"/>
  <c r="B38" i="7"/>
  <c r="B77" i="8"/>
  <c r="I39" i="8"/>
  <c r="D76" i="7"/>
  <c r="B76" i="7"/>
  <c r="B36" i="7"/>
  <c r="E13" i="7"/>
  <c r="C6" i="7"/>
  <c r="D6" i="7"/>
  <c r="F6" i="7"/>
  <c r="E6" i="7"/>
  <c r="H6" i="7"/>
  <c r="J7" i="1"/>
  <c r="H71" i="8"/>
  <c r="G71" i="8"/>
  <c r="F71" i="8"/>
  <c r="E71" i="8"/>
  <c r="D71" i="8"/>
  <c r="C71" i="8"/>
  <c r="B71" i="8"/>
  <c r="B63" i="8" s="1"/>
  <c r="H64" i="8"/>
  <c r="H63" i="8" s="1"/>
  <c r="G64" i="8"/>
  <c r="G63" i="8" s="1"/>
  <c r="F64" i="8"/>
  <c r="E64" i="8"/>
  <c r="D64" i="8"/>
  <c r="C64" i="8"/>
  <c r="B64" i="8"/>
  <c r="D63" i="8"/>
  <c r="H46" i="8"/>
  <c r="G46" i="8"/>
  <c r="F46" i="8"/>
  <c r="E46" i="8"/>
  <c r="D46" i="8"/>
  <c r="C46" i="8"/>
  <c r="B46" i="8"/>
  <c r="H42" i="8"/>
  <c r="G42" i="8"/>
  <c r="F42" i="8"/>
  <c r="F41" i="8" s="1"/>
  <c r="E42" i="8"/>
  <c r="E41" i="8" s="1"/>
  <c r="D42" i="8"/>
  <c r="C42" i="8"/>
  <c r="C41" i="8" s="1"/>
  <c r="B42" i="8"/>
  <c r="B41" i="8" s="1"/>
  <c r="G41" i="8"/>
  <c r="G77" i="8" s="1"/>
  <c r="H39" i="8"/>
  <c r="G39" i="8"/>
  <c r="F39" i="8"/>
  <c r="E39" i="8"/>
  <c r="D39" i="8"/>
  <c r="C39" i="8"/>
  <c r="H31" i="8"/>
  <c r="G31" i="8"/>
  <c r="F31" i="8"/>
  <c r="E31" i="8"/>
  <c r="D31" i="8"/>
  <c r="C31" i="8"/>
  <c r="B31" i="8"/>
  <c r="H25" i="8"/>
  <c r="G25" i="8"/>
  <c r="F25" i="8"/>
  <c r="E25" i="8"/>
  <c r="D25" i="8"/>
  <c r="C25" i="8"/>
  <c r="B25" i="8"/>
  <c r="H21" i="8"/>
  <c r="G21" i="8"/>
  <c r="F21" i="8"/>
  <c r="E21" i="8"/>
  <c r="D21" i="8"/>
  <c r="C21" i="8"/>
  <c r="B21" i="8"/>
  <c r="H15" i="8"/>
  <c r="H14" i="8" s="1"/>
  <c r="G15" i="8"/>
  <c r="F15" i="8"/>
  <c r="E15" i="8"/>
  <c r="D15" i="8"/>
  <c r="D14" i="8" s="1"/>
  <c r="C15" i="8"/>
  <c r="C14" i="8" s="1"/>
  <c r="C37" i="8" s="1"/>
  <c r="B15" i="8"/>
  <c r="H7" i="8"/>
  <c r="G7" i="8"/>
  <c r="F7" i="8"/>
  <c r="E7" i="8"/>
  <c r="D7" i="8"/>
  <c r="C7" i="8"/>
  <c r="B7" i="8"/>
  <c r="D80" i="1"/>
  <c r="E80" i="1"/>
  <c r="F80" i="1"/>
  <c r="G80" i="1"/>
  <c r="H80" i="1"/>
  <c r="I80" i="1"/>
  <c r="C80" i="1"/>
  <c r="B6" i="7"/>
  <c r="C41" i="7"/>
  <c r="D41" i="7"/>
  <c r="E41" i="7"/>
  <c r="F41" i="7"/>
  <c r="G41" i="7"/>
  <c r="H41" i="7"/>
  <c r="B41" i="7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5" i="1"/>
  <c r="I66" i="1"/>
  <c r="I67" i="1"/>
  <c r="I68" i="1"/>
  <c r="I69" i="1"/>
  <c r="I70" i="1"/>
  <c r="I72" i="1"/>
  <c r="I73" i="1"/>
  <c r="I74" i="1"/>
  <c r="I75" i="1"/>
  <c r="I76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5" i="1"/>
  <c r="H66" i="1"/>
  <c r="H67" i="1"/>
  <c r="H68" i="1"/>
  <c r="H69" i="1"/>
  <c r="H70" i="1"/>
  <c r="H72" i="1"/>
  <c r="H73" i="1"/>
  <c r="H74" i="1"/>
  <c r="H75" i="1"/>
  <c r="H76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5" i="1"/>
  <c r="G66" i="1"/>
  <c r="G67" i="1"/>
  <c r="G68" i="1"/>
  <c r="G69" i="1"/>
  <c r="G70" i="1"/>
  <c r="G72" i="1"/>
  <c r="G73" i="1"/>
  <c r="G74" i="1"/>
  <c r="G75" i="1"/>
  <c r="G76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5" i="1"/>
  <c r="F66" i="1"/>
  <c r="F67" i="1"/>
  <c r="F68" i="1"/>
  <c r="F69" i="1"/>
  <c r="F70" i="1"/>
  <c r="F72" i="1"/>
  <c r="F73" i="1"/>
  <c r="F74" i="1"/>
  <c r="F75" i="1"/>
  <c r="F76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66" i="1"/>
  <c r="E67" i="1"/>
  <c r="E68" i="1"/>
  <c r="E69" i="1"/>
  <c r="E70" i="1"/>
  <c r="E72" i="1"/>
  <c r="E73" i="1"/>
  <c r="E74" i="1"/>
  <c r="E75" i="1"/>
  <c r="E76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5" i="1"/>
  <c r="D66" i="1"/>
  <c r="D67" i="1"/>
  <c r="D68" i="1"/>
  <c r="D69" i="1"/>
  <c r="D70" i="1"/>
  <c r="D72" i="1"/>
  <c r="D73" i="1"/>
  <c r="D74" i="1"/>
  <c r="D75" i="1"/>
  <c r="D76" i="1"/>
  <c r="I8" i="1"/>
  <c r="I9" i="1"/>
  <c r="I10" i="1"/>
  <c r="I11" i="1"/>
  <c r="I12" i="1"/>
  <c r="I13" i="1"/>
  <c r="I16" i="1"/>
  <c r="I17" i="1"/>
  <c r="I18" i="1"/>
  <c r="I19" i="1"/>
  <c r="I20" i="1"/>
  <c r="I22" i="1"/>
  <c r="I23" i="1"/>
  <c r="I24" i="1"/>
  <c r="I26" i="1"/>
  <c r="I27" i="1"/>
  <c r="I28" i="1"/>
  <c r="I29" i="1"/>
  <c r="I30" i="1"/>
  <c r="I32" i="1"/>
  <c r="I33" i="1"/>
  <c r="I34" i="1"/>
  <c r="I35" i="1"/>
  <c r="I36" i="1"/>
  <c r="H8" i="1"/>
  <c r="H9" i="1"/>
  <c r="H10" i="1"/>
  <c r="H11" i="1"/>
  <c r="H12" i="1"/>
  <c r="H13" i="1"/>
  <c r="H16" i="1"/>
  <c r="H17" i="1"/>
  <c r="H18" i="1"/>
  <c r="H19" i="1"/>
  <c r="H20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G8" i="1"/>
  <c r="G9" i="1"/>
  <c r="G10" i="1"/>
  <c r="G11" i="1"/>
  <c r="G12" i="1"/>
  <c r="G13" i="1"/>
  <c r="G16" i="1"/>
  <c r="G17" i="1"/>
  <c r="G18" i="1"/>
  <c r="G19" i="1"/>
  <c r="G20" i="1"/>
  <c r="G22" i="1"/>
  <c r="G23" i="1"/>
  <c r="G24" i="1"/>
  <c r="G26" i="1"/>
  <c r="G27" i="1"/>
  <c r="G28" i="1"/>
  <c r="G29" i="1"/>
  <c r="G30" i="1"/>
  <c r="G32" i="1"/>
  <c r="G33" i="1"/>
  <c r="G34" i="1"/>
  <c r="G35" i="1"/>
  <c r="G36" i="1"/>
  <c r="F8" i="1"/>
  <c r="F9" i="1"/>
  <c r="F10" i="1"/>
  <c r="F11" i="1"/>
  <c r="F12" i="1"/>
  <c r="F13" i="1"/>
  <c r="F16" i="1"/>
  <c r="F17" i="1"/>
  <c r="F18" i="1"/>
  <c r="F19" i="1"/>
  <c r="F20" i="1"/>
  <c r="F22" i="1"/>
  <c r="F23" i="1"/>
  <c r="F24" i="1"/>
  <c r="F26" i="1"/>
  <c r="F27" i="1"/>
  <c r="F28" i="1"/>
  <c r="F29" i="1"/>
  <c r="F30" i="1"/>
  <c r="F32" i="1"/>
  <c r="F33" i="1"/>
  <c r="F34" i="1"/>
  <c r="F35" i="1"/>
  <c r="F36" i="1"/>
  <c r="E8" i="1"/>
  <c r="E9" i="1"/>
  <c r="E10" i="1"/>
  <c r="E11" i="1"/>
  <c r="E12" i="1"/>
  <c r="E13" i="1"/>
  <c r="E16" i="1"/>
  <c r="E17" i="1"/>
  <c r="E18" i="1"/>
  <c r="E19" i="1"/>
  <c r="E20" i="1"/>
  <c r="E22" i="1"/>
  <c r="E23" i="1"/>
  <c r="E24" i="1"/>
  <c r="E26" i="1"/>
  <c r="E27" i="1"/>
  <c r="E28" i="1"/>
  <c r="E29" i="1"/>
  <c r="E30" i="1"/>
  <c r="E32" i="1"/>
  <c r="E33" i="1"/>
  <c r="E34" i="1"/>
  <c r="E35" i="1"/>
  <c r="E36" i="1"/>
  <c r="D8" i="1"/>
  <c r="D9" i="1"/>
  <c r="D10" i="1"/>
  <c r="D11" i="1"/>
  <c r="D12" i="1"/>
  <c r="D13" i="1"/>
  <c r="D16" i="1"/>
  <c r="D17" i="1"/>
  <c r="D18" i="1"/>
  <c r="D19" i="1"/>
  <c r="D20" i="1"/>
  <c r="D22" i="1"/>
  <c r="D23" i="1"/>
  <c r="D24" i="1"/>
  <c r="D26" i="1"/>
  <c r="D27" i="1"/>
  <c r="D28" i="1"/>
  <c r="D29" i="1"/>
  <c r="D30" i="1"/>
  <c r="D32" i="1"/>
  <c r="D33" i="1"/>
  <c r="D34" i="1"/>
  <c r="D35" i="1"/>
  <c r="D36" i="1"/>
  <c r="D6" i="1"/>
  <c r="E6" i="1"/>
  <c r="F6" i="1"/>
  <c r="G6" i="1"/>
  <c r="H6" i="1"/>
  <c r="I6" i="1"/>
  <c r="C43" i="1"/>
  <c r="C44" i="1"/>
  <c r="C45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2" i="1"/>
  <c r="C73" i="1"/>
  <c r="C74" i="1"/>
  <c r="C75" i="1"/>
  <c r="C76" i="1"/>
  <c r="C8" i="1"/>
  <c r="C9" i="1"/>
  <c r="C10" i="1"/>
  <c r="C11" i="1"/>
  <c r="C12" i="1"/>
  <c r="C13" i="1"/>
  <c r="C16" i="1"/>
  <c r="C17" i="1"/>
  <c r="C18" i="1"/>
  <c r="C19" i="1"/>
  <c r="C20" i="1"/>
  <c r="C22" i="1"/>
  <c r="C23" i="1"/>
  <c r="C24" i="1"/>
  <c r="C26" i="1"/>
  <c r="C27" i="1"/>
  <c r="C28" i="1"/>
  <c r="C29" i="1"/>
  <c r="C30" i="1"/>
  <c r="C32" i="1"/>
  <c r="C33" i="1"/>
  <c r="C34" i="1"/>
  <c r="C35" i="1"/>
  <c r="C36" i="1"/>
  <c r="C6" i="1"/>
  <c r="B14" i="8" l="1"/>
  <c r="B37" i="8" s="1"/>
  <c r="B79" i="8" s="1"/>
  <c r="B81" i="8" s="1"/>
  <c r="D37" i="8"/>
  <c r="D41" i="8"/>
  <c r="D77" i="8" s="1"/>
  <c r="D79" i="8" s="1"/>
  <c r="D81" i="8" s="1"/>
  <c r="G14" i="8"/>
  <c r="G37" i="8" s="1"/>
  <c r="G79" i="8" s="1"/>
  <c r="G81" i="8" s="1"/>
  <c r="C63" i="8"/>
  <c r="C77" i="8" s="1"/>
  <c r="C79" i="8" s="1"/>
  <c r="C81" i="8" s="1"/>
  <c r="F63" i="8"/>
  <c r="F77" i="8" s="1"/>
  <c r="F14" i="8"/>
  <c r="F37" i="8" s="1"/>
  <c r="H37" i="8"/>
  <c r="H41" i="8"/>
  <c r="H77" i="8" s="1"/>
  <c r="H79" i="8"/>
  <c r="H81" i="8" s="1"/>
  <c r="E14" i="8"/>
  <c r="E63" i="8"/>
  <c r="J76" i="1"/>
  <c r="H42" i="1"/>
  <c r="G42" i="1"/>
  <c r="D42" i="1"/>
  <c r="C42" i="1"/>
  <c r="J75" i="1"/>
  <c r="I42" i="1"/>
  <c r="J80" i="1"/>
  <c r="E42" i="1"/>
  <c r="F79" i="8" l="1"/>
  <c r="F81" i="8" s="1"/>
  <c r="E77" i="8"/>
  <c r="E37" i="8"/>
  <c r="J74" i="1"/>
  <c r="J73" i="1"/>
  <c r="J72" i="1"/>
  <c r="H70" i="7"/>
  <c r="I71" i="1" s="1"/>
  <c r="G70" i="7"/>
  <c r="H71" i="1" s="1"/>
  <c r="F70" i="7"/>
  <c r="G71" i="1" s="1"/>
  <c r="E70" i="7"/>
  <c r="D70" i="7"/>
  <c r="E71" i="1" s="1"/>
  <c r="C70" i="7"/>
  <c r="D71" i="1" s="1"/>
  <c r="B70" i="7"/>
  <c r="C71" i="1" s="1"/>
  <c r="H63" i="7"/>
  <c r="I64" i="1" s="1"/>
  <c r="G63" i="7"/>
  <c r="F63" i="7"/>
  <c r="G64" i="1" s="1"/>
  <c r="E63" i="7"/>
  <c r="D63" i="7"/>
  <c r="E64" i="1" s="1"/>
  <c r="C63" i="7"/>
  <c r="B63" i="7"/>
  <c r="C64" i="1" s="1"/>
  <c r="H45" i="7"/>
  <c r="I46" i="1" s="1"/>
  <c r="G45" i="7"/>
  <c r="F45" i="7"/>
  <c r="G46" i="1" s="1"/>
  <c r="E45" i="7"/>
  <c r="D45" i="7"/>
  <c r="E46" i="1" s="1"/>
  <c r="C45" i="7"/>
  <c r="B45" i="7"/>
  <c r="C46" i="1" s="1"/>
  <c r="J45" i="1"/>
  <c r="J44" i="1"/>
  <c r="E40" i="7"/>
  <c r="H38" i="7"/>
  <c r="G38" i="7"/>
  <c r="F38" i="7"/>
  <c r="E38" i="7"/>
  <c r="D38" i="7"/>
  <c r="J36" i="1"/>
  <c r="J35" i="1"/>
  <c r="J34" i="1"/>
  <c r="J33" i="1"/>
  <c r="J32" i="1"/>
  <c r="H30" i="7"/>
  <c r="I31" i="1" s="1"/>
  <c r="G30" i="7"/>
  <c r="H31" i="1" s="1"/>
  <c r="F30" i="7"/>
  <c r="G31" i="1" s="1"/>
  <c r="E30" i="7"/>
  <c r="D30" i="7"/>
  <c r="E31" i="1" s="1"/>
  <c r="C30" i="7"/>
  <c r="D31" i="1" s="1"/>
  <c r="B30" i="7"/>
  <c r="C31" i="1" s="1"/>
  <c r="H24" i="7"/>
  <c r="I25" i="1" s="1"/>
  <c r="G24" i="7"/>
  <c r="H25" i="1" s="1"/>
  <c r="F24" i="7"/>
  <c r="G25" i="1" s="1"/>
  <c r="E24" i="7"/>
  <c r="D24" i="7"/>
  <c r="E25" i="1" s="1"/>
  <c r="C24" i="7"/>
  <c r="D25" i="1" s="1"/>
  <c r="B24" i="7"/>
  <c r="C25" i="1" s="1"/>
  <c r="J24" i="1"/>
  <c r="J23" i="1"/>
  <c r="J22" i="1"/>
  <c r="H20" i="7"/>
  <c r="I21" i="1" s="1"/>
  <c r="G20" i="7"/>
  <c r="H21" i="1" s="1"/>
  <c r="F20" i="7"/>
  <c r="G21" i="1" s="1"/>
  <c r="E20" i="7"/>
  <c r="D20" i="7"/>
  <c r="E21" i="1" s="1"/>
  <c r="C20" i="7"/>
  <c r="D21" i="1" s="1"/>
  <c r="B20" i="7"/>
  <c r="C21" i="1" s="1"/>
  <c r="H14" i="7"/>
  <c r="I15" i="1" s="1"/>
  <c r="G14" i="7"/>
  <c r="F14" i="7"/>
  <c r="G15" i="1" s="1"/>
  <c r="E14" i="7"/>
  <c r="D14" i="7"/>
  <c r="E15" i="1" s="1"/>
  <c r="C14" i="7"/>
  <c r="B14" i="7"/>
  <c r="C15" i="1" s="1"/>
  <c r="I7" i="1"/>
  <c r="G6" i="7"/>
  <c r="H7" i="1" s="1"/>
  <c r="E7" i="1"/>
  <c r="D7" i="1"/>
  <c r="C39" i="1"/>
  <c r="D39" i="1"/>
  <c r="E39" i="1"/>
  <c r="F39" i="1"/>
  <c r="G39" i="1"/>
  <c r="H39" i="1"/>
  <c r="I39" i="1"/>
  <c r="J39" i="1"/>
  <c r="K39" i="1"/>
  <c r="B39" i="1"/>
  <c r="C12" i="6"/>
  <c r="C17" i="6"/>
  <c r="C25" i="6" s="1"/>
  <c r="B17" i="6"/>
  <c r="B25" i="6" s="1"/>
  <c r="B12" i="6"/>
  <c r="E79" i="8" l="1"/>
  <c r="E81" i="8" s="1"/>
  <c r="D40" i="7"/>
  <c r="H40" i="7"/>
  <c r="B40" i="7"/>
  <c r="F40" i="7"/>
  <c r="H62" i="7"/>
  <c r="I63" i="1" s="1"/>
  <c r="H13" i="7"/>
  <c r="I14" i="1" s="1"/>
  <c r="G62" i="7"/>
  <c r="H63" i="1" s="1"/>
  <c r="H64" i="1"/>
  <c r="G40" i="7"/>
  <c r="G76" i="7" s="1"/>
  <c r="H46" i="1"/>
  <c r="G13" i="7"/>
  <c r="H14" i="1" s="1"/>
  <c r="H15" i="1"/>
  <c r="F62" i="7"/>
  <c r="G63" i="1" s="1"/>
  <c r="F13" i="7"/>
  <c r="G14" i="1" s="1"/>
  <c r="G7" i="1"/>
  <c r="F71" i="1"/>
  <c r="J70" i="1"/>
  <c r="J69" i="1"/>
  <c r="J68" i="1"/>
  <c r="J67" i="1"/>
  <c r="J66" i="1"/>
  <c r="E62" i="7"/>
  <c r="E76" i="7" s="1"/>
  <c r="F64" i="1"/>
  <c r="J65" i="1"/>
  <c r="J56" i="1"/>
  <c r="J57" i="1"/>
  <c r="J54" i="1"/>
  <c r="J58" i="1"/>
  <c r="J62" i="1"/>
  <c r="J60" i="1"/>
  <c r="J53" i="1"/>
  <c r="J61" i="1"/>
  <c r="J55" i="1"/>
  <c r="J59" i="1"/>
  <c r="J52" i="1"/>
  <c r="J51" i="1"/>
  <c r="J50" i="1"/>
  <c r="J49" i="1"/>
  <c r="J48" i="1"/>
  <c r="J46" i="1"/>
  <c r="F46" i="1"/>
  <c r="J47" i="1"/>
  <c r="J42" i="1"/>
  <c r="J43" i="1"/>
  <c r="J31" i="1"/>
  <c r="F31" i="1"/>
  <c r="D62" i="7"/>
  <c r="E63" i="1" s="1"/>
  <c r="C62" i="7"/>
  <c r="D63" i="1" s="1"/>
  <c r="D64" i="1"/>
  <c r="C40" i="7"/>
  <c r="D46" i="1"/>
  <c r="J30" i="1"/>
  <c r="J29" i="1"/>
  <c r="J28" i="1"/>
  <c r="J27" i="1"/>
  <c r="J26" i="1"/>
  <c r="J25" i="1"/>
  <c r="F25" i="1"/>
  <c r="J21" i="1"/>
  <c r="F21" i="1"/>
  <c r="J19" i="1"/>
  <c r="J17" i="1"/>
  <c r="J18" i="1"/>
  <c r="F15" i="1"/>
  <c r="J16" i="1"/>
  <c r="J12" i="1"/>
  <c r="J9" i="1"/>
  <c r="J13" i="1"/>
  <c r="J10" i="1"/>
  <c r="J11" i="1"/>
  <c r="F7" i="1"/>
  <c r="J8" i="1"/>
  <c r="D13" i="7"/>
  <c r="E14" i="1" s="1"/>
  <c r="C13" i="7"/>
  <c r="D14" i="1" s="1"/>
  <c r="D15" i="1"/>
  <c r="B62" i="7"/>
  <c r="C63" i="1" s="1"/>
  <c r="F41" i="1"/>
  <c r="J20" i="1"/>
  <c r="B13" i="7"/>
  <c r="C14" i="1" s="1"/>
  <c r="C7" i="1"/>
  <c r="B27" i="6"/>
  <c r="C27" i="6"/>
  <c r="E54" i="2"/>
  <c r="D54" i="2"/>
  <c r="D33" i="2"/>
  <c r="D34" i="2" s="1"/>
  <c r="D40" i="2"/>
  <c r="D41" i="2" s="1"/>
  <c r="E39" i="2"/>
  <c r="D39" i="2"/>
  <c r="D8" i="2"/>
  <c r="B6" i="3"/>
  <c r="B5" i="3" s="1"/>
  <c r="C6" i="3"/>
  <c r="C5" i="3" s="1"/>
  <c r="B30" i="3"/>
  <c r="C30" i="3"/>
  <c r="B43" i="3"/>
  <c r="C43" i="3"/>
  <c r="D7" i="2"/>
  <c r="E7" i="2"/>
  <c r="E8" i="2"/>
  <c r="D16" i="2"/>
  <c r="E16" i="2"/>
  <c r="D17" i="2"/>
  <c r="E17" i="2"/>
  <c r="E18" i="2" s="1"/>
  <c r="D26" i="2"/>
  <c r="E26" i="2"/>
  <c r="D27" i="2"/>
  <c r="E27" i="2"/>
  <c r="E28" i="2" s="1"/>
  <c r="D32" i="2"/>
  <c r="E32" i="2"/>
  <c r="D63" i="2"/>
  <c r="E63" i="2"/>
  <c r="E71" i="2"/>
  <c r="E72" i="2"/>
  <c r="F73" i="2"/>
  <c r="E81" i="2"/>
  <c r="E82" i="2"/>
  <c r="F83" i="2"/>
  <c r="D55" i="2"/>
  <c r="E9" i="2" l="1"/>
  <c r="E73" i="2"/>
  <c r="F76" i="7"/>
  <c r="I77" i="1"/>
  <c r="H76" i="7"/>
  <c r="E41" i="1"/>
  <c r="D41" i="1"/>
  <c r="C76" i="7"/>
  <c r="D77" i="1" s="1"/>
  <c r="C41" i="1"/>
  <c r="G77" i="1"/>
  <c r="G41" i="1"/>
  <c r="I41" i="1"/>
  <c r="H36" i="7"/>
  <c r="I37" i="1" s="1"/>
  <c r="H77" i="1"/>
  <c r="J41" i="1"/>
  <c r="H41" i="1"/>
  <c r="G36" i="7"/>
  <c r="H37" i="1" s="1"/>
  <c r="J14" i="1"/>
  <c r="F36" i="7"/>
  <c r="J71" i="1"/>
  <c r="J64" i="1"/>
  <c r="J63" i="1"/>
  <c r="F63" i="1"/>
  <c r="E77" i="1"/>
  <c r="E36" i="7"/>
  <c r="F37" i="1" s="1"/>
  <c r="F14" i="1"/>
  <c r="J15" i="1"/>
  <c r="D36" i="7"/>
  <c r="E37" i="1" s="1"/>
  <c r="C36" i="7"/>
  <c r="C77" i="1"/>
  <c r="F77" i="1"/>
  <c r="C37" i="1"/>
  <c r="D28" i="2"/>
  <c r="D18" i="2"/>
  <c r="D56" i="2"/>
  <c r="E83" i="2"/>
  <c r="D9" i="2"/>
  <c r="H78" i="7" l="1"/>
  <c r="I79" i="1" s="1"/>
  <c r="G78" i="7"/>
  <c r="G80" i="7" s="1"/>
  <c r="H81" i="1" s="1"/>
  <c r="G37" i="1"/>
  <c r="F78" i="7"/>
  <c r="C78" i="7"/>
  <c r="C80" i="7" s="1"/>
  <c r="D81" i="1" s="1"/>
  <c r="J37" i="1"/>
  <c r="E78" i="7"/>
  <c r="E80" i="7" s="1"/>
  <c r="F81" i="1" s="1"/>
  <c r="D78" i="7"/>
  <c r="D37" i="1"/>
  <c r="B78" i="7"/>
  <c r="C79" i="1" s="1"/>
  <c r="H80" i="7" l="1"/>
  <c r="I81" i="1" s="1"/>
  <c r="D80" i="7"/>
  <c r="E81" i="1" s="1"/>
  <c r="J77" i="1"/>
  <c r="H79" i="1"/>
  <c r="F80" i="7"/>
  <c r="G81" i="1" s="1"/>
  <c r="G79" i="1"/>
  <c r="D79" i="1"/>
  <c r="B4" i="3" s="1"/>
  <c r="B12" i="3" s="1"/>
  <c r="B44" i="3" s="1"/>
  <c r="B46" i="3" s="1"/>
  <c r="B47" i="3" s="1"/>
  <c r="F79" i="1"/>
  <c r="E79" i="1"/>
  <c r="C4" i="3" s="1"/>
  <c r="C12" i="3" s="1"/>
  <c r="C44" i="3" s="1"/>
  <c r="C46" i="3" s="1"/>
  <c r="C47" i="3" s="1"/>
  <c r="B80" i="7"/>
  <c r="C81" i="1" s="1"/>
  <c r="J81" i="1" l="1"/>
  <c r="J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  <author>Birgit Veebel</author>
  </authors>
  <commentList>
    <comment ref="A6" authorId="0" shapeId="0" xr:uid="{7C7704FF-3A30-4F56-8BAB-3623D8492C5D}">
      <text>
        <r>
          <rPr>
            <sz val="9"/>
            <color indexed="81"/>
            <rFont val="Tahoma"/>
            <family val="2"/>
          </rPr>
          <t>Klubi liikmetelt saadud liikme- ja osavõtumaksud</t>
        </r>
      </text>
    </comment>
    <comment ref="A9" authorId="1" shapeId="0" xr:uid="{4D10F1C1-A9C4-434D-B753-4FBBEEEFC03C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2021 COVID-19ga seotud toetused tuua välja lisas</t>
        </r>
      </text>
    </comment>
    <comment ref="A10" authorId="0" shapeId="0" xr:uid="{BF6965C5-E2FB-49F6-9654-F73ADEF0C9DF}">
      <text>
        <r>
          <rPr>
            <sz val="9"/>
            <color indexed="81"/>
            <rFont val="Tahoma"/>
            <family val="2"/>
          </rPr>
          <t>EJL-i poolt makstavad toetused, annetused või muud summad, v.a EJL-i kaudu makstavad summad ülekandeõiguste müügist ning UEFA solidaarsustoetused</t>
        </r>
      </text>
    </comment>
    <comment ref="A20" authorId="0" shapeId="0" xr:uid="{1DB277A7-F9CB-4BF6-8E8F-BABFD6A6C0C9}">
      <text>
        <r>
          <rPr>
            <sz val="9"/>
            <color indexed="81"/>
            <rFont val="Tahoma"/>
            <family val="2"/>
          </rPr>
          <t>Tulu Eesti meistri- ja karikavõistluste ning  UEFA klubivõistluste ülekandeõiguste müügist</t>
        </r>
      </text>
    </comment>
    <comment ref="A30" authorId="0" shapeId="0" xr:uid="{172E04CE-A66A-47E8-8F0E-F5BAA1A120A4}">
      <text>
        <r>
          <rPr>
            <sz val="9"/>
            <color indexed="81"/>
            <rFont val="Tahoma"/>
            <family val="2"/>
          </rPr>
          <t>Muud tulud äritegevusest, sh litsentsitasud klubi sümboolika kasutamise eest jm tulud, mida ei saa kajastada teistel "Ettevõtlustulu" ridadel</t>
        </r>
      </text>
    </comment>
    <comment ref="A31" authorId="0" shapeId="0" xr:uid="{F85EC486-A8FC-4496-BB79-8215AED5CCE1}">
      <text>
        <r>
          <rPr>
            <sz val="9"/>
            <color indexed="81"/>
            <rFont val="Tahoma"/>
            <family val="2"/>
          </rPr>
          <t>Sponsorlus- ja reklaamitulu puhul tuleb kajastada ka mitterahalisi ning bartertehingud. Bartertehingute kajastamisel peab vastav summa olema kajastatud ka eelarve kuludes</t>
        </r>
      </text>
    </comment>
    <comment ref="A32" authorId="0" shapeId="0" xr:uid="{95400D4E-8F57-4C98-9AD8-69D9F241E7B1}">
      <text>
        <r>
          <rPr>
            <sz val="9"/>
            <color indexed="81"/>
            <rFont val="Tahoma"/>
            <family val="2"/>
          </rPr>
          <t>Klubi varustuse sponsori poolt makstav toetus, k.a mitterahaline toetus</t>
        </r>
      </text>
    </comment>
    <comment ref="A33" authorId="0" shapeId="0" xr:uid="{CEBE5728-83DF-471E-AC46-D94B1EA6933C}">
      <text>
        <r>
          <rPr>
            <sz val="9"/>
            <color indexed="81"/>
            <rFont val="Tahoma"/>
            <family val="2"/>
          </rPr>
          <t>Klubi peasponsori (peamiselt esinduvõistkonna särgisponsor) poolt makstav toetus, k.a mitterahaline toetus.
Muu toetus sponsoritelt ja reklaamitulu tuleb kajastada real "Muu sponsorlus- ja reklaamitulu).</t>
        </r>
      </text>
    </comment>
    <comment ref="A34" authorId="0" shapeId="0" xr:uid="{A871113A-1FC6-460C-B495-6A73495E4C95}">
      <text>
        <r>
          <rPr>
            <sz val="9"/>
            <color indexed="81"/>
            <rFont val="Tahoma"/>
            <family val="2"/>
          </rPr>
          <t>Ei sisalda klubi varustuse ja peasponsorite poolt makstavaid summasid väljakuäärde ja reklaamtahvlitele paigutatud reklaami eest</t>
        </r>
      </text>
    </comment>
    <comment ref="A36" authorId="0" shapeId="0" xr:uid="{E06D2DD6-1DD5-4682-84DE-6EA2986116CB}">
      <text>
        <r>
          <rPr>
            <sz val="9"/>
            <color indexed="81"/>
            <rFont val="Tahoma"/>
            <family val="2"/>
          </rPr>
          <t>Tulud, mida ei ole kajastatud ülejäänud eelarve tulude ridadel, nt saadud dividendid, põhivara müük jm</t>
        </r>
      </text>
    </comment>
    <comment ref="A53" authorId="0" shapeId="0" xr:uid="{DF2C0BE2-57C3-4453-A900-E2CCB19FA67A}">
      <text>
        <r>
          <rPr>
            <sz val="9"/>
            <color indexed="81"/>
            <rFont val="Tahoma"/>
            <family val="2"/>
          </rPr>
          <t>Sponsurlus- ja reklaamitulu tekitamiseks tehtavad kulutused</t>
        </r>
      </text>
    </comment>
    <comment ref="A56" authorId="0" shapeId="0" xr:uid="{FBA1000A-006C-40C7-B85C-0833131A1B1A}">
      <text>
        <r>
          <rPr>
            <sz val="9"/>
            <color indexed="81"/>
            <rFont val="Tahoma"/>
            <family val="2"/>
          </rPr>
          <t xml:space="preserve">Klubi omandis ja tema poolt rendiltud rajatistele ja hoonetele tehtavad kulutused, sh treening- ja võistlusrajatiste rendi- ja kommunaalkulud, maamaks, parandus- ja hooldustööde maksumus jms, v.a materiaalse põhivara amortisatsiooni-/ümberhindluskulu 
</t>
        </r>
      </text>
    </comment>
    <comment ref="A57" authorId="0" shapeId="0" xr:uid="{86BB900E-1131-4F6A-97E1-83122583B351}">
      <text>
        <r>
          <rPr>
            <sz val="9"/>
            <color indexed="81"/>
            <rFont val="Tahoma"/>
            <family val="2"/>
          </rPr>
          <t>Klubi igapäevatöö korraldamiseks tehtavad kulutused, sh büroo, lähetus, koolitus-, telefoni-, interneri- jms kulud, IT teenused ja tarvikud, ajalehed, ajakirjad, kirjandus, pangateenused, raamatupidamisteenused jne.</t>
        </r>
      </text>
    </comment>
    <comment ref="A62" authorId="0" shapeId="0" xr:uid="{6086471E-3646-447B-812B-0534A2D0E4C5}">
      <text>
        <r>
          <rPr>
            <sz val="9"/>
            <color indexed="81"/>
            <rFont val="Tahoma"/>
            <family val="2"/>
          </rPr>
          <t>Muud ülalpool liigitamata kulud, sh autode kindlustus, kütus, remont, hooldus jm autodega seotud kulud, erisoodustustelt arvestatav tulumaks, maksuintressid maksuametile, hankijate intressid, viivised jne</t>
        </r>
      </text>
    </comment>
    <comment ref="A65" authorId="0" shapeId="0" xr:uid="{33F09CDA-6411-4F1D-9EF4-262C4A5F0EE7}">
      <text>
        <r>
          <rPr>
            <sz val="9"/>
            <color indexed="81"/>
            <rFont val="Tahoma"/>
            <family val="2"/>
          </rPr>
          <t>Mängijatele makstav brutotöötasu</t>
        </r>
      </text>
    </comment>
    <comment ref="A70" authorId="0" shapeId="0" xr:uid="{79593C4A-8A26-4580-8B68-0812AF602458}">
      <text>
        <r>
          <rPr>
            <sz val="9"/>
            <color indexed="81"/>
            <rFont val="Tahoma"/>
            <family val="2"/>
          </rPr>
          <t>Mängijatele makstavad muud tasud, sh preemiad, kompensatsioonid jms</t>
        </r>
      </text>
    </comment>
    <comment ref="A72" authorId="0" shapeId="0" xr:uid="{BB96C630-4417-43C6-8FDD-4206AAF54D58}">
      <text>
        <r>
          <rPr>
            <sz val="9"/>
            <color indexed="81"/>
            <rFont val="Tahoma"/>
            <family val="2"/>
          </rPr>
          <t>Muule personalile makstav brutotöötasu</t>
        </r>
      </text>
    </comment>
    <comment ref="A74" authorId="0" shapeId="0" xr:uid="{C0250009-D538-46CB-A0CB-CC4615D909B6}">
      <text>
        <r>
          <rPr>
            <sz val="9"/>
            <color indexed="81"/>
            <rFont val="Tahoma"/>
            <family val="2"/>
          </rPr>
          <t>Muule personalile makstavad muud tasud, sh preemiad, kompensatsioonid jms</t>
        </r>
      </text>
    </comment>
    <comment ref="A76" authorId="0" shapeId="0" xr:uid="{5B9D52C2-BFDB-442C-8344-841792C2ED23}">
      <text>
        <r>
          <rPr>
            <sz val="9"/>
            <color indexed="81"/>
            <rFont val="Tahoma"/>
            <family val="2"/>
          </rPr>
          <t>nt erakorralised kulud, kahjum põhivara müügist jm</t>
        </r>
      </text>
    </comment>
    <comment ref="A80" authorId="0" shapeId="0" xr:uid="{BC85EB4C-FCA9-42E0-9422-7A0F337B053E}">
      <text>
        <r>
          <rPr>
            <sz val="9"/>
            <color indexed="81"/>
            <rFont val="Tahoma"/>
            <family val="2"/>
          </rPr>
          <t>Kasum (kahjum) finantsinvesteeringutelt, intressitulud- ja kulud jne).
Kahjum "-" märgiga, kasum "+" märgiga.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  <author>Birgit Veebel</author>
  </authors>
  <commentList>
    <comment ref="A5" authorId="0" shapeId="0" xr:uid="{58FAABDD-D928-405A-8A85-3A31E5954574}">
      <text>
        <r>
          <rPr>
            <sz val="9"/>
            <color indexed="81"/>
            <rFont val="Tahoma"/>
            <family val="2"/>
          </rPr>
          <t>Klubi liikmetelt saadud liikme- ja osavõtumaksud</t>
        </r>
      </text>
    </comment>
    <comment ref="A8" authorId="1" shapeId="0" xr:uid="{44C43B58-EFB4-4923-BDCB-02ABB369B489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2021 COVID-19ga seotud toetused tuua välja lisas</t>
        </r>
      </text>
    </comment>
    <comment ref="A9" authorId="0" shapeId="0" xr:uid="{6333C018-A4F2-44D7-A0BA-D90DF3C5D8B2}">
      <text>
        <r>
          <rPr>
            <sz val="9"/>
            <color indexed="81"/>
            <rFont val="Tahoma"/>
            <family val="2"/>
          </rPr>
          <t>EJL-i poolt makstavad toetused, annetused või muud summad, v.a EJL-i kaudu makstavad summad ülekandeõiguste müügist ning UEFA solidaarsustoetused</t>
        </r>
      </text>
    </comment>
    <comment ref="A19" authorId="0" shapeId="0" xr:uid="{2D54D0B1-D0E4-4900-8BBB-C5B1C8BF1E3C}">
      <text>
        <r>
          <rPr>
            <sz val="9"/>
            <color indexed="81"/>
            <rFont val="Tahoma"/>
            <family val="2"/>
          </rPr>
          <t>Tulu Eesti meistri- ja karikavõistluste ning  UEFA klubivõistluste ülekandeõiguste müügist</t>
        </r>
      </text>
    </comment>
    <comment ref="A29" authorId="0" shapeId="0" xr:uid="{53E828C6-24D2-49D6-9892-3A823016BDE9}">
      <text>
        <r>
          <rPr>
            <sz val="9"/>
            <color indexed="81"/>
            <rFont val="Tahoma"/>
            <family val="2"/>
          </rPr>
          <t>Muud tulud äritegevusest, sh litsentsitasud klubi sümboolika kasutamise eest jm tulud, mida ei saa kajastada teistel "Ettevõtlustulu" ridadel</t>
        </r>
      </text>
    </comment>
    <comment ref="A30" authorId="0" shapeId="0" xr:uid="{D129C679-2E61-4E47-A795-F914B230CDDE}">
      <text>
        <r>
          <rPr>
            <sz val="9"/>
            <color indexed="81"/>
            <rFont val="Tahoma"/>
            <family val="2"/>
          </rPr>
          <t>Sponsorlus- ja reklaamitulu puhul tuleb kajastada ka mitterahalisi ning bartertehingud. Bartertehingute kajastamisel peab vastav summa olema kajastatud ka eelarve kuludes</t>
        </r>
      </text>
    </comment>
    <comment ref="A31" authorId="0" shapeId="0" xr:uid="{08D4AD3B-A880-48C9-B19D-FDDBEDE5D385}">
      <text>
        <r>
          <rPr>
            <sz val="9"/>
            <color indexed="81"/>
            <rFont val="Tahoma"/>
            <family val="2"/>
          </rPr>
          <t>Klubi varustuse sponsori poolt makstav toetus, k.a mitterahaline toetus</t>
        </r>
      </text>
    </comment>
    <comment ref="A32" authorId="0" shapeId="0" xr:uid="{2E83E760-C8CF-4967-99B6-70F000878387}">
      <text>
        <r>
          <rPr>
            <sz val="9"/>
            <color indexed="81"/>
            <rFont val="Tahoma"/>
            <family val="2"/>
          </rPr>
          <t>Klubi peasponsori (peamiselt esinduvõistkonna särgisponsor) poolt makstav toetus, k.a mitterahaline toetus.
Muu toetus sponsoritelt ja reklaamitulu tuleb kajastada real "Muu sponsorlus- ja reklaamitulu).</t>
        </r>
      </text>
    </comment>
    <comment ref="A33" authorId="0" shapeId="0" xr:uid="{CB4FD226-9A34-491C-B816-9DC789CC2B7D}">
      <text>
        <r>
          <rPr>
            <sz val="9"/>
            <color indexed="81"/>
            <rFont val="Tahoma"/>
            <family val="2"/>
          </rPr>
          <t>Ei sisalda klubi varustuse ja peasponsorite poolt makstavaid summasid väljakuäärde ja reklaamtahvlitele paigutatud reklaami eest</t>
        </r>
      </text>
    </comment>
    <comment ref="A35" authorId="0" shapeId="0" xr:uid="{2D71D652-D062-4A4B-B783-BB537497D953}">
      <text>
        <r>
          <rPr>
            <sz val="9"/>
            <color indexed="81"/>
            <rFont val="Tahoma"/>
            <family val="2"/>
          </rPr>
          <t>Tulud, mida ei ole kajastatud ülejäänud eelarve tulude ridadel, nt saadud dividendid, põhivara müük jm</t>
        </r>
      </text>
    </comment>
    <comment ref="A52" authorId="0" shapeId="0" xr:uid="{A73526CE-74A7-4CA0-96D1-7B76AE51209F}">
      <text>
        <r>
          <rPr>
            <sz val="9"/>
            <color indexed="81"/>
            <rFont val="Tahoma"/>
            <family val="2"/>
          </rPr>
          <t>Sponsurlus- ja reklaamitulu tekitamiseks tehtavad kulutused</t>
        </r>
      </text>
    </comment>
    <comment ref="A55" authorId="0" shapeId="0" xr:uid="{2B98F976-CC75-4660-AF40-EE13EEEAB935}">
      <text>
        <r>
          <rPr>
            <sz val="9"/>
            <color indexed="81"/>
            <rFont val="Tahoma"/>
            <family val="2"/>
          </rPr>
          <t xml:space="preserve">Klubi omandis ja tema poolt rendiltud rajatistele ja hoonetele tehtavad kulutused, sh treening- ja võistlusrajatiste rendi- ja kommunaalkulud, maamaks, parandus- ja hooldustööde maksumus jms, v.a materiaalse põhivara amortisatsiooni-/ümberhindluskulu 
</t>
        </r>
      </text>
    </comment>
    <comment ref="A56" authorId="0" shapeId="0" xr:uid="{9860A59C-D4E6-4CAA-9666-65E277C12407}">
      <text>
        <r>
          <rPr>
            <sz val="9"/>
            <color indexed="81"/>
            <rFont val="Tahoma"/>
            <family val="2"/>
          </rPr>
          <t>Klubi igapäevatöö korraldamiseks tehtavad kulutused, sh büroo, lähetus, koolitus-, telefoni-, interneri- jms kulud, IT teenused ja tarvikud, ajalehed, ajakirjad, kirjandus, pangateenused, raamatupidamisteenused jne.</t>
        </r>
      </text>
    </comment>
    <comment ref="A61" authorId="0" shapeId="0" xr:uid="{8A8B517D-FED6-4702-9F05-9681D9C202C8}">
      <text>
        <r>
          <rPr>
            <sz val="9"/>
            <color indexed="81"/>
            <rFont val="Tahoma"/>
            <family val="2"/>
          </rPr>
          <t>Muud ülalpool liigitamata kulud, sh autode kindlustus, kütus, remont, hooldus jm autodega seotud kulud, erisoodustustelt arvestatav tulumaks, maksuintressid maksuametile, hankijate intressid, viivised jne</t>
        </r>
      </text>
    </comment>
    <comment ref="A64" authorId="0" shapeId="0" xr:uid="{F8352571-4BDC-428D-8829-8097C52CB0BF}">
      <text>
        <r>
          <rPr>
            <sz val="9"/>
            <color indexed="81"/>
            <rFont val="Tahoma"/>
            <family val="2"/>
          </rPr>
          <t>Mängijatele makstav brutotöötasu</t>
        </r>
      </text>
    </comment>
    <comment ref="A69" authorId="0" shapeId="0" xr:uid="{44054C00-DB6E-40BC-A295-E64533686808}">
      <text>
        <r>
          <rPr>
            <sz val="9"/>
            <color indexed="81"/>
            <rFont val="Tahoma"/>
            <family val="2"/>
          </rPr>
          <t>Mängijatele makstavad muud tasud, sh preemiad, kompensatsioonid jms</t>
        </r>
      </text>
    </comment>
    <comment ref="A71" authorId="0" shapeId="0" xr:uid="{7D787C50-1A80-4338-BB26-EE02C5880F73}">
      <text>
        <r>
          <rPr>
            <sz val="9"/>
            <color indexed="81"/>
            <rFont val="Tahoma"/>
            <family val="2"/>
          </rPr>
          <t>Muule personalile makstav brutotöötasu</t>
        </r>
      </text>
    </comment>
    <comment ref="A73" authorId="0" shapeId="0" xr:uid="{ECCEC683-D675-4827-9988-DD4392F9C157}">
      <text>
        <r>
          <rPr>
            <sz val="9"/>
            <color indexed="81"/>
            <rFont val="Tahoma"/>
            <family val="2"/>
          </rPr>
          <t>Muule personalile makstavad muud tasud, sh preemiad, kompensatsioonid jms</t>
        </r>
      </text>
    </comment>
    <comment ref="A75" authorId="0" shapeId="0" xr:uid="{86B44C64-9A62-43AC-899A-CD497CE7F865}">
      <text>
        <r>
          <rPr>
            <sz val="9"/>
            <color indexed="81"/>
            <rFont val="Tahoma"/>
            <family val="2"/>
          </rPr>
          <t>nt erakorralised kulud, kahjum põhivara müügist jm</t>
        </r>
      </text>
    </comment>
    <comment ref="A79" authorId="0" shapeId="0" xr:uid="{AF6B142C-39B2-405C-A75D-1B3444DC7D26}">
      <text>
        <r>
          <rPr>
            <sz val="9"/>
            <color indexed="81"/>
            <rFont val="Tahoma"/>
            <family val="2"/>
          </rPr>
          <t>Kasum (kahjum) finantsinvesteeringutelt, intressitulud- ja kulud jne).
Kahjum "-" märgiga, kasum "+" märgiga.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  <author>Birgit Veebel</author>
  </authors>
  <commentList>
    <comment ref="A6" authorId="0" shapeId="0" xr:uid="{EC751C10-0176-414C-98F6-608E368B5817}">
      <text>
        <r>
          <rPr>
            <sz val="9"/>
            <color indexed="81"/>
            <rFont val="Tahoma"/>
            <family val="2"/>
          </rPr>
          <t>Klubi liikmetelt saadud liikme- ja osavõtumaksud</t>
        </r>
      </text>
    </comment>
    <comment ref="A9" authorId="1" shapeId="0" xr:uid="{F30F1B52-0C02-4F86-BD22-8F554254E1E1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2021 COVID-19ga seotud toetused tuua välja lisas</t>
        </r>
      </text>
    </comment>
    <comment ref="A10" authorId="0" shapeId="0" xr:uid="{098EC865-CCED-4DDA-8488-D5850D90D3B2}">
      <text>
        <r>
          <rPr>
            <sz val="9"/>
            <color indexed="81"/>
            <rFont val="Tahoma"/>
            <family val="2"/>
          </rPr>
          <t>EJL-i poolt makstavad toetused, annetused või muud summad, v.a EJL-i kaudu makstavad summad ülekandeõiguste müügist ning UEFA solidaarsustoetused</t>
        </r>
      </text>
    </comment>
    <comment ref="A20" authorId="0" shapeId="0" xr:uid="{26CFF760-5A0F-4902-B1C8-16C9C6C1993B}">
      <text>
        <r>
          <rPr>
            <sz val="9"/>
            <color indexed="81"/>
            <rFont val="Tahoma"/>
            <family val="2"/>
          </rPr>
          <t>Tulu Eesti meistri- ja karikavõistluste ning  UEFA klubivõistluste ülekandeõiguste müügist</t>
        </r>
      </text>
    </comment>
    <comment ref="A30" authorId="0" shapeId="0" xr:uid="{7456C781-7DF6-456E-A281-6856FA464ED6}">
      <text>
        <r>
          <rPr>
            <sz val="9"/>
            <color indexed="81"/>
            <rFont val="Tahoma"/>
            <family val="2"/>
          </rPr>
          <t>Muud tulud äritegevusest, sh litsentsitasud klubi sümboolika kasutamise eest jm tulud, mida ei saa kajastada teistel "Ettevõtlustulu" ridadel</t>
        </r>
      </text>
    </comment>
    <comment ref="A31" authorId="0" shapeId="0" xr:uid="{C4D26AAF-D108-437D-84C5-6A52B2D6365C}">
      <text>
        <r>
          <rPr>
            <sz val="9"/>
            <color indexed="81"/>
            <rFont val="Tahoma"/>
            <family val="2"/>
          </rPr>
          <t>Sponsorlus- ja reklaamitulu puhul tuleb kajastada ka mitterahalisi ning bartertehingud. Bartertehingute kajastamisel peab vastav summa olema kajastatud ka eelarve kuludes</t>
        </r>
      </text>
    </comment>
    <comment ref="A32" authorId="0" shapeId="0" xr:uid="{58D4C3D1-A8D2-41DD-A2E5-38C66E72BBEA}">
      <text>
        <r>
          <rPr>
            <sz val="9"/>
            <color indexed="81"/>
            <rFont val="Tahoma"/>
            <family val="2"/>
          </rPr>
          <t>Klubi varustuse sponsori poolt makstav toetus, k.a mitterahaline toetus</t>
        </r>
      </text>
    </comment>
    <comment ref="A33" authorId="0" shapeId="0" xr:uid="{5C959AF8-8718-40D5-8BB7-035589C96A0E}">
      <text>
        <r>
          <rPr>
            <sz val="9"/>
            <color indexed="81"/>
            <rFont val="Tahoma"/>
            <family val="2"/>
          </rPr>
          <t>Klubi peasponsori (peamiselt esinduvõistkonna särgisponsor) poolt makstav toetus, k.a mitterahaline toetus.
Muu toetus sponsoritelt ja reklaamitulu tuleb kajastada real "Muu sponsorlus- ja reklaamitulu).</t>
        </r>
      </text>
    </comment>
    <comment ref="A34" authorId="0" shapeId="0" xr:uid="{010D3AAD-D0AB-46B2-8998-FCC79B358E63}">
      <text>
        <r>
          <rPr>
            <sz val="9"/>
            <color indexed="81"/>
            <rFont val="Tahoma"/>
            <family val="2"/>
          </rPr>
          <t>Ei sisalda klubi varustuse ja peasponsorite poolt makstavaid summasid väljakuäärde ja reklaamtahvlitele paigutatud reklaami eest</t>
        </r>
      </text>
    </comment>
    <comment ref="A36" authorId="0" shapeId="0" xr:uid="{8020BD01-D94C-486E-9CF1-7E81025F7550}">
      <text>
        <r>
          <rPr>
            <sz val="9"/>
            <color indexed="81"/>
            <rFont val="Tahoma"/>
            <family val="2"/>
          </rPr>
          <t>Tulud, mida ei ole kajastatud ülejäänud eelarve tulude ridadel, nt saadud dividendid, põhivara müük jm</t>
        </r>
      </text>
    </comment>
    <comment ref="A53" authorId="0" shapeId="0" xr:uid="{C979BD42-8FFB-460D-A415-A54F849F3BEC}">
      <text>
        <r>
          <rPr>
            <sz val="9"/>
            <color indexed="81"/>
            <rFont val="Tahoma"/>
            <family val="2"/>
          </rPr>
          <t>Sponsurlus- ja reklaamitulu tekitamiseks tehtavad kulutused</t>
        </r>
      </text>
    </comment>
    <comment ref="A56" authorId="0" shapeId="0" xr:uid="{D002B365-DF78-4FCF-897E-6E503EB4C09E}">
      <text>
        <r>
          <rPr>
            <sz val="9"/>
            <color indexed="81"/>
            <rFont val="Tahoma"/>
            <family val="2"/>
          </rPr>
          <t xml:space="preserve">Klubi omandis ja tema poolt rendiltud rajatistele ja hoonetele tehtavad kulutused, sh treening- ja võistlusrajatiste rendi- ja kommunaalkulud, maamaks, parandus- ja hooldustööde maksumus jms, v.a materiaalse põhivara amortisatsiooni-/ümberhindluskulu 
</t>
        </r>
      </text>
    </comment>
    <comment ref="A57" authorId="0" shapeId="0" xr:uid="{D8152368-B7FD-4CBA-B1B3-A6877AA67941}">
      <text>
        <r>
          <rPr>
            <sz val="9"/>
            <color indexed="81"/>
            <rFont val="Tahoma"/>
            <family val="2"/>
          </rPr>
          <t>Klubi igapäevatöö korraldamiseks tehtavad kulutused, sh büroo, lähetus, koolitus-, telefoni-, interneri- jms kulud, IT teenused ja tarvikud, ajalehed, ajakirjad, kirjandus, pangateenused, raamatupidamisteenused jne.</t>
        </r>
      </text>
    </comment>
    <comment ref="A62" authorId="0" shapeId="0" xr:uid="{565E5AA1-D67F-46ED-BC66-7F0E321BF49B}">
      <text>
        <r>
          <rPr>
            <sz val="9"/>
            <color indexed="81"/>
            <rFont val="Tahoma"/>
            <family val="2"/>
          </rPr>
          <t>Muud ülalpool liigitamata kulud, sh autode kindlustus, kütus, remont, hooldus jm autodega seotud kulud, erisoodustustelt arvestatav tulumaks, maksuintressid maksuametile, hankijate intressid, viivised jne</t>
        </r>
      </text>
    </comment>
    <comment ref="A65" authorId="0" shapeId="0" xr:uid="{DA2B4E9C-3DE9-4CB6-B9B4-C09BC3944B77}">
      <text>
        <r>
          <rPr>
            <sz val="9"/>
            <color indexed="81"/>
            <rFont val="Tahoma"/>
            <family val="2"/>
          </rPr>
          <t>Mängijatele makstav brutotöötasu</t>
        </r>
      </text>
    </comment>
    <comment ref="A70" authorId="0" shapeId="0" xr:uid="{E362467C-C1FE-4479-B1BE-CD491FE54AB6}">
      <text>
        <r>
          <rPr>
            <sz val="9"/>
            <color indexed="81"/>
            <rFont val="Tahoma"/>
            <family val="2"/>
          </rPr>
          <t>Mängijatele makstavad muud tasud, sh preemiad, kompensatsioonid jms</t>
        </r>
      </text>
    </comment>
    <comment ref="A72" authorId="0" shapeId="0" xr:uid="{5E81E741-140E-4189-A7B3-C6F5EA6DD96E}">
      <text>
        <r>
          <rPr>
            <sz val="9"/>
            <color indexed="81"/>
            <rFont val="Tahoma"/>
            <family val="2"/>
          </rPr>
          <t>Muule personalile makstav brutotöötasu</t>
        </r>
      </text>
    </comment>
    <comment ref="A74" authorId="0" shapeId="0" xr:uid="{F5AAB47C-2EE8-44D1-9B2B-A347BCD3FFDB}">
      <text>
        <r>
          <rPr>
            <sz val="9"/>
            <color indexed="81"/>
            <rFont val="Tahoma"/>
            <family val="2"/>
          </rPr>
          <t>Muule personalile makstavad muud tasud, sh preemiad, kompensatsioonid jms</t>
        </r>
      </text>
    </comment>
    <comment ref="A76" authorId="0" shapeId="0" xr:uid="{CD94227C-8261-4ADE-AD58-5C1EEB8A01AB}">
      <text>
        <r>
          <rPr>
            <sz val="9"/>
            <color indexed="81"/>
            <rFont val="Tahoma"/>
            <family val="2"/>
          </rPr>
          <t>nt erakorralised kulud, kahjum põhivara müügist jm</t>
        </r>
      </text>
    </comment>
    <comment ref="A80" authorId="0" shapeId="0" xr:uid="{5C23B308-6C89-4AA3-93ED-4D90071AA012}">
      <text>
        <r>
          <rPr>
            <sz val="9"/>
            <color indexed="81"/>
            <rFont val="Tahoma"/>
            <family val="2"/>
          </rPr>
          <t>Kasum (kahjum) finantsinvesteeringutelt, intressitulud- ja kulud jne).
Kahjum "-" märgiga, kasum "+" märgiga.</t>
        </r>
      </text>
    </comment>
  </commentList>
</comments>
</file>

<file path=xl/sharedStrings.xml><?xml version="1.0" encoding="utf-8"?>
<sst xmlns="http://schemas.openxmlformats.org/spreadsheetml/2006/main" count="453" uniqueCount="228">
  <si>
    <t> </t>
  </si>
  <si>
    <t>Kirje</t>
  </si>
  <si>
    <t>Lisa nr</t>
  </si>
  <si>
    <t>I kvartali tegelik</t>
  </si>
  <si>
    <t>Täitmine</t>
  </si>
  <si>
    <t>I TULUD</t>
  </si>
  <si>
    <t>1.1 Liikmetelt saadud tasud</t>
  </si>
  <si>
    <t>1.2 Annetused ja toetused</t>
  </si>
  <si>
    <t>1.2.1 UEFA toetused</t>
  </si>
  <si>
    <t>1.2.2 Riigi ja KOV toetused</t>
  </si>
  <si>
    <t xml:space="preserve">1.2.3 EJL toetused </t>
  </si>
  <si>
    <t>1.2.4 Mitteseotud osapoolte toetused/annetused</t>
  </si>
  <si>
    <t>1.2.5 Seotud osapoolte toetused/annetused</t>
  </si>
  <si>
    <t xml:space="preserve">1.2.6 Muud klassifitseerimata annetused ja toetused </t>
  </si>
  <si>
    <t>1.3 Tulu ettevõtlusest</t>
  </si>
  <si>
    <t>1.3.1 Piletitulu</t>
  </si>
  <si>
    <t xml:space="preserve">   Piletitulu Eesti-sisestelt võistlustelt</t>
  </si>
  <si>
    <t xml:space="preserve">     Piletitulu UEFA klubisarjades osalemisest</t>
  </si>
  <si>
    <t xml:space="preserve">     Hooajapiletite müügitulu</t>
  </si>
  <si>
    <t xml:space="preserve">     Muu klassifitseerimata piletitulu</t>
  </si>
  <si>
    <t>1.3.2 Tulu ülekandeõiguste müügist</t>
  </si>
  <si>
    <t>1.3.3 Tulu mängijaõiguste müügist</t>
  </si>
  <si>
    <t xml:space="preserve">     Tulu mängijaõiguste müügist ja ülemineku registreerimistasudest</t>
  </si>
  <si>
    <t xml:space="preserve">     Solidaarsus ja treeningkompensatsioon (FIFA RSTP kohaselt)</t>
  </si>
  <si>
    <t xml:space="preserve">     Muu klassifitseerimata tulu mängijate müügist</t>
  </si>
  <si>
    <t>1.3.4 Muu tulu ettevõtlusest</t>
  </si>
  <si>
    <t xml:space="preserve"> </t>
  </si>
  <si>
    <t xml:space="preserve">     Tulu kaupade ja teenuste müügist Eesti-sisestel võistlustel</t>
  </si>
  <si>
    <t xml:space="preserve">     Klubi sümboolikaga toodete müügitulu</t>
  </si>
  <si>
    <t xml:space="preserve">     Renditulu staadioni või selle rajatiste väljarentimisest</t>
  </si>
  <si>
    <t xml:space="preserve">     Tulu turniiride/laagrite korraldamisest</t>
  </si>
  <si>
    <t xml:space="preserve">     Muud klassifitseerimata äritulud</t>
  </si>
  <si>
    <t>1.3.5 Sponsorlus- ja reklaamitulu</t>
  </si>
  <si>
    <t>Klubi varustuse sponsorilt saadud tulu</t>
  </si>
  <si>
    <t>Klubi peasponsorilt saadud tulu</t>
  </si>
  <si>
    <t>Väljaku äärde ja reklaamtahvlitele paigaldatud reklaam</t>
  </si>
  <si>
    <t>Muu klassifitseerimata sponsorlus- ja reklaamitulu</t>
  </si>
  <si>
    <t>1.4 Muud tulud</t>
  </si>
  <si>
    <t>KOKKU TULUD</t>
  </si>
  <si>
    <t>II KULUD</t>
  </si>
  <si>
    <t>2.1 Mitmesugused tegevuskulud</t>
  </si>
  <si>
    <t>2.1.1 Mängijate soetuskulud</t>
  </si>
  <si>
    <t xml:space="preserve">     Kulu mängijaõiguste soetamisest ja ülemineku registreerimistasudest</t>
  </si>
  <si>
    <t xml:space="preserve">     Makstav solidaarsus ja treeningkompensatsioon </t>
  </si>
  <si>
    <t xml:space="preserve">     Muu klassifitseerimata mängijate soetamise kulu</t>
  </si>
  <si>
    <t>2.1.2 Kodumängu korralduskulud (v.a staadioni rent)</t>
  </si>
  <si>
    <t xml:space="preserve">     Kulutused turvalisusele</t>
  </si>
  <si>
    <t xml:space="preserve">     Toitlustuskulud</t>
  </si>
  <si>
    <t xml:space="preserve">     Trükised jm materjalid</t>
  </si>
  <si>
    <t xml:space="preserve">     Muud klassifitseerimata kodumängu korralduskulud</t>
  </si>
  <si>
    <t>2.1.3 Eesti meistrivõistluste osavõtutasu</t>
  </si>
  <si>
    <t>2.1.4 Võistkondade välissõitude- ja lähetuskulud (k.a. Eestis)</t>
  </si>
  <si>
    <t>2.1.5 Turundus-, sponsorlus- ja reklaamikulud</t>
  </si>
  <si>
    <t>2.1.6 Klubisümboolikaga toodete omahind</t>
  </si>
  <si>
    <t>2.1.7 Muu äritegevuse kulu</t>
  </si>
  <si>
    <t>2.1.8 Klubile kuuluvate ja tema poolt renditud hoonete ja rajatistega seotud kulud</t>
  </si>
  <si>
    <t xml:space="preserve">2.1.9 Klubi administreerimiskulud </t>
  </si>
  <si>
    <t>2.1.10 Meditsiinitarvikud- ja teenused</t>
  </si>
  <si>
    <t>2.1.11 Mänguvormid jm varustus</t>
  </si>
  <si>
    <t xml:space="preserve">2.1.12 Jalgpalliga mitteseotud tegevuste kulu </t>
  </si>
  <si>
    <t>2.1.13 Erakorralised kulud</t>
  </si>
  <si>
    <t>2.1.14 Muud klassifitseerimata tegevuskulud</t>
  </si>
  <si>
    <t>2.2 Tööjõukulud*</t>
  </si>
  <si>
    <t>2.2.1 Mängijate tööjõukulud</t>
  </si>
  <si>
    <t xml:space="preserve">     Mängijate palgakulu</t>
  </si>
  <si>
    <t xml:space="preserve">     Sotsiaalmaks mängijate töötasudelt </t>
  </si>
  <si>
    <t>Mängijatele makstav sportlasetoetus</t>
  </si>
  <si>
    <t xml:space="preserve">     Mängijatele makstav sportlasestipendium</t>
  </si>
  <si>
    <t>Mängijatele makstav EJL arengustipendium</t>
  </si>
  <si>
    <t xml:space="preserve">     Muud mängijatele tehtud väljamaksed</t>
  </si>
  <si>
    <t>2.2.2 Muu personali tööjõukulud</t>
  </si>
  <si>
    <t xml:space="preserve">     Muu personali palgakulu</t>
  </si>
  <si>
    <t xml:space="preserve">     Sotsiaalmaks muu personali töötasudelt </t>
  </si>
  <si>
    <t xml:space="preserve">    Muud personalile tehtud väljamaksed</t>
  </si>
  <si>
    <t>2.3 Põhivarade kulum ja väärtuse langus</t>
  </si>
  <si>
    <t>2.4 Muud kulud</t>
  </si>
  <si>
    <t>KOKKU KULUD</t>
  </si>
  <si>
    <t>III PÕHITEGEVUSE TULEM</t>
  </si>
  <si>
    <t>3.1 Finantstulud ja -kulud</t>
  </si>
  <si>
    <t>IV ARUANDEAASTA TULEM</t>
  </si>
  <si>
    <t>*Tööjõukulude juures kajastada ka Töötukassa poolt töövõtjatele tasutud töötasu hüvitis</t>
  </si>
  <si>
    <t>Lisa 1 - Annetused ja toetused</t>
  </si>
  <si>
    <t>Lepingu kestvus</t>
  </si>
  <si>
    <t>Maksetingimused
(vali)</t>
  </si>
  <si>
    <t>UEFA solidaarsustoetus noorte- ja kogukonnatööle</t>
  </si>
  <si>
    <t>NA</t>
  </si>
  <si>
    <t>UEFA solidaarsustoetus osalemise eest UEFA klubivõistlustel</t>
  </si>
  <si>
    <t xml:space="preserve">Muud toetused UEFA-lt </t>
  </si>
  <si>
    <t>UEFA toetused kokku</t>
  </si>
  <si>
    <t>Kontroll</t>
  </si>
  <si>
    <t>1.2.2 Riigi ja KOV toetused ja nende sihtotstarve</t>
  </si>
  <si>
    <t>Riiklik noortesporditoetus (EJL kaudu)</t>
  </si>
  <si>
    <t>Riiklik treenerite tööjõukulude toetus (Spordikoolituse ja - Teabe SA)</t>
  </si>
  <si>
    <t>n: KOV nn pearaha toetus</t>
  </si>
  <si>
    <t>n: KOV nn baaside toetus</t>
  </si>
  <si>
    <t>Muud riigi ja KOV toetused</t>
  </si>
  <si>
    <t>Riigi ja KOV toetused kokku</t>
  </si>
  <si>
    <t>1.2.3 EJL toetused</t>
  </si>
  <si>
    <t>Makse-tingimused
(vali)</t>
  </si>
  <si>
    <t>Eliitliigade transporditoetus</t>
  </si>
  <si>
    <t>EJL Premium liiga solidaarsusfond</t>
  </si>
  <si>
    <t>10 kuud</t>
  </si>
  <si>
    <t>igakuine makse</t>
  </si>
  <si>
    <t>EJL Kogukonna juhtide toetus</t>
  </si>
  <si>
    <t>EJL noortetöö juhtide toetus</t>
  </si>
  <si>
    <t>EJL arengustipendiumid</t>
  </si>
  <si>
    <t>Muud EJL toetused</t>
  </si>
  <si>
    <t>EJL toetused kokku</t>
  </si>
  <si>
    <t>1.2.4 ja 1.2.6 Muud toetuste andjad</t>
  </si>
  <si>
    <t>Lepingu summa</t>
  </si>
  <si>
    <t>Muud toetused kokku</t>
  </si>
  <si>
    <t>1.2.5 Seotud osapoolte annetused ja toetused</t>
  </si>
  <si>
    <t>Seotud osapoolte toetused kokku</t>
  </si>
  <si>
    <t>Lisa 2 - Sponsorlus- ja reklaamitulu</t>
  </si>
  <si>
    <r>
      <t xml:space="preserve">1.3.5 Sponsorlus- ja reklaamitulu
</t>
    </r>
    <r>
      <rPr>
        <sz val="9"/>
        <color rgb="FFFF0000"/>
        <rFont val="Arial"/>
        <family val="2"/>
      </rPr>
      <t>Tähista seotud osapool *-ga</t>
    </r>
  </si>
  <si>
    <t>Makse-tingimused</t>
  </si>
  <si>
    <t>Muu sponsorlus- ja reklaamitulu (leping sõlmimata)</t>
  </si>
  <si>
    <t>Sponsorlus- ja reklaamitulu kokku</t>
  </si>
  <si>
    <r>
      <t xml:space="preserve">Bartertehingud, mis ei sisaldu eelarves
</t>
    </r>
    <r>
      <rPr>
        <sz val="9"/>
        <color rgb="FFFF0000"/>
        <rFont val="Arial"/>
        <family val="2"/>
      </rPr>
      <t>Tähista seotud osapool *-ga</t>
    </r>
  </si>
  <si>
    <t>Tulud barterist kokku</t>
  </si>
  <si>
    <t>Lisa 3- Muud tulud</t>
  </si>
  <si>
    <t>Muud tuluallikad</t>
  </si>
  <si>
    <t>Muud tulud kokku</t>
  </si>
  <si>
    <t>Lisa 4- Muud kulud</t>
  </si>
  <si>
    <t>Muud kuluallikad</t>
  </si>
  <si>
    <t>Muud kulud kokku</t>
  </si>
  <si>
    <t>Lisa 5*- Info käimasolevate vaidluste kohta</t>
  </si>
  <si>
    <t>Info vaidluse kohta: vastaspoole nimi, vaidluse objekt (nt VÕL nõue)</t>
  </si>
  <si>
    <t>Vaidluse summa</t>
  </si>
  <si>
    <t>Nõue/ kohustus</t>
  </si>
  <si>
    <t>Kommentaarid olulisemate muutuste kohta</t>
  </si>
  <si>
    <t>Rahavood põhitegevusest</t>
  </si>
  <si>
    <t>Põhitegevuse tulem</t>
  </si>
  <si>
    <t>Korrigeerimised:</t>
  </si>
  <si>
    <t>(+) Põhivarade kulum ja väärtuse langus</t>
  </si>
  <si>
    <t>Kasum (-) / kahjum (+) põhivara müügist</t>
  </si>
  <si>
    <t>Muud korrigeerimised</t>
  </si>
  <si>
    <t>Põhitegevusega seotud nõuete ja ettemaksete suurenemine (-) / vähenemine (+)</t>
  </si>
  <si>
    <t>Varude suurenemine (-) / vähenemine (+)</t>
  </si>
  <si>
    <t>Põhitegevusega seotud kohustiste suurenemine (+) / vähenemine (-)</t>
  </si>
  <si>
    <t>Kokku rahavood põhitegevusest</t>
  </si>
  <si>
    <t>Rahavood investeerimistegevusest</t>
  </si>
  <si>
    <t>(-) Tasumine materiaalse ja immateriaalse põhivara soetamisel</t>
  </si>
  <si>
    <t>(+) Laekumine materiaalse ja immateriaalse põhivara müügist</t>
  </si>
  <si>
    <t>(-) Tasumine kinnisvarainvesteeringute soetamisel</t>
  </si>
  <si>
    <t>(+) Laekumine kinnisvarainvesteeringute müügist</t>
  </si>
  <si>
    <t>(-) Tasumine tütarettevõtjate soetamisel</t>
  </si>
  <si>
    <t>(+) Laekumine tütarettevõtjate müügist</t>
  </si>
  <si>
    <t>(-) Tasumine sidusettevõtjate soetamisel</t>
  </si>
  <si>
    <t>(+) Laekumine sidusettevõtjate müügist</t>
  </si>
  <si>
    <t>(-) Tasumine muude finantsinvesteeringute soetamisel</t>
  </si>
  <si>
    <t>(+) Laekumine muude finantsinvesteeringute müügist</t>
  </si>
  <si>
    <t>(-) Antavad laenud</t>
  </si>
  <si>
    <t>(+) Antud laenude tagasimaksed</t>
  </si>
  <si>
    <t>(+) laekuvad intressid</t>
  </si>
  <si>
    <t>(+) laekuvad dividendid</t>
  </si>
  <si>
    <t>(-) Muud väljamaksed investeerimistegevusest</t>
  </si>
  <si>
    <t>(+) Muud laekumised investeerimistegevusest</t>
  </si>
  <si>
    <t>Kokku rahavood investeerimistegevusest</t>
  </si>
  <si>
    <t>Rahavood finantseerimistegevusest</t>
  </si>
  <si>
    <t>(+) Võetavad pangalaenud</t>
  </si>
  <si>
    <t>(+) Võetavad laenud seotud osapooltelt</t>
  </si>
  <si>
    <t>(-) Võetud pangalaenude tagasimaksed</t>
  </si>
  <si>
    <t>(-) Seotud osapooltelt võetud laenude tagasimaksed</t>
  </si>
  <si>
    <t>Arvelduskrediidi saldo suurenemine (+) / vähenemine (-)</t>
  </si>
  <si>
    <t>(-) Kapitalirendi põhiosa tagasimaksed</t>
  </si>
  <si>
    <t>(-) Makstavad pangalaenu intressid</t>
  </si>
  <si>
    <t>(-) Seotud osapooltelt võetud laenude makstavad intressid</t>
  </si>
  <si>
    <t>(+) Muud laekumised finantseerimistegevusest</t>
  </si>
  <si>
    <t>(-) Muud väljamaksed finantseerimistegevusest</t>
  </si>
  <si>
    <t>(+/-) Valuutakursside muutuste mõju</t>
  </si>
  <si>
    <t>Kokku rahavood finantseerimistegevusest</t>
  </si>
  <si>
    <t>Kokku rahavood</t>
  </si>
  <si>
    <t>Raha ja raha ekvivalendid perioodi alguses</t>
  </si>
  <si>
    <t>Raha ja raha ekvivalentide muutus</t>
  </si>
  <si>
    <t>Raha ja raha ekvivalendid perioodi lõpus</t>
  </si>
  <si>
    <t xml:space="preserve">Naistejalgpalli eelarveline tulemiaruanne peab sisaldama naiste ja tütarlaste jalgpallitööga seotud tulusid ja kulusid. </t>
  </si>
  <si>
    <t>Naiste ja tütarlaste eelarveline tulemiaruanne sisaldub klubi eelarvelises tulemiaruandes</t>
  </si>
  <si>
    <t>1.1 Naisliikmetelt saadud tasud</t>
  </si>
  <si>
    <t>1.2 Naiste jalgpalliga seotud annetused ja toetused</t>
  </si>
  <si>
    <t>1.3 Naistejalgpalliga seotud tulu ettevõtlusest</t>
  </si>
  <si>
    <t>1.4 Naiste jalgpalliga seotud muu tulu</t>
  </si>
  <si>
    <t>KOKKU NAISTEJALGPALLI TULUD</t>
  </si>
  <si>
    <t>2.1 Naistejalgpalliga seotud Mitmesugused tegevuskulud</t>
  </si>
  <si>
    <t>2.2 Naistejalgpalliga seotud tööjõukulud</t>
  </si>
  <si>
    <t>Treenerite jt naistejalgpalliga tegelevate isikute palgakulu</t>
  </si>
  <si>
    <t>Sotsiaalmaks treenerite jt naistejalgpalliga tegelevate isikute töötasudelt</t>
  </si>
  <si>
    <t>Muud treeneritele ja naiste jalgpalliga seotud isikutele  tehtud väljamaksed</t>
  </si>
  <si>
    <t>Naismängijatele makstud sportlasestipendiumid</t>
  </si>
  <si>
    <t>Naismängijate palgakulu</t>
  </si>
  <si>
    <t>Sotsiaalmaks naismängijate töötasudelt</t>
  </si>
  <si>
    <t>2.3 Naistejalgpalliga seotud Muud kulud</t>
  </si>
  <si>
    <t>KOKKU NAISTEJALGPALLI KULUD</t>
  </si>
  <si>
    <t>NAISTEJALGPALLI TULEM</t>
  </si>
  <si>
    <t>F.07 Eelarveline tulemiaruanne 2023</t>
  </si>
  <si>
    <t>I-II kvartali tegelik</t>
  </si>
  <si>
    <t>I-III kvartali tegelik</t>
  </si>
  <si>
    <t>I-IV kvartali tegelik</t>
  </si>
  <si>
    <t>2023 tegelik</t>
  </si>
  <si>
    <t>2023 eelarve</t>
  </si>
  <si>
    <t xml:space="preserve">Eelarve koostatakse kriteeriumis F.01 määratletud aruandekohustuslase kohta (st vajadusel konsolideeritult). 
Siia lehele jookseb kokku info alamlehtedelt F7-Klubi eelarve ja F7-Kooli eelarve. </t>
  </si>
  <si>
    <r>
      <t xml:space="preserve">Täitmine
</t>
    </r>
    <r>
      <rPr>
        <i/>
        <sz val="9"/>
        <color theme="1"/>
        <rFont val="Arial"/>
        <family val="2"/>
      </rPr>
      <t>(Täidab EJL)</t>
    </r>
  </si>
  <si>
    <r>
      <t xml:space="preserve">Täitmine
</t>
    </r>
    <r>
      <rPr>
        <i/>
        <sz val="9"/>
        <color theme="1"/>
        <rFont val="Arial"/>
        <family val="2"/>
      </rPr>
      <t>(täidab EJL)</t>
    </r>
  </si>
  <si>
    <t>2024
 eelarve</t>
  </si>
  <si>
    <t>Monitooringu kriteeriumid</t>
  </si>
  <si>
    <t>F.07 Klubi eelarveline tulemiaruanne 2024</t>
  </si>
  <si>
    <t>Täita litsentsitaotleja jalgpalliklubi kohta (sisesta klubi NIMI):</t>
  </si>
  <si>
    <t>Täita litsentsitaotleja jalgpallikooli kohta. JALGPALLIKOOLI NIMI:</t>
  </si>
  <si>
    <t>F.07 Kooli eelarveline tulemiaruanne 2024</t>
  </si>
  <si>
    <t xml:space="preserve">F.07 Lisad 2024 eelarvelise tulemiaruande juurde </t>
  </si>
  <si>
    <t xml:space="preserve">Tegelik summa 2023 tulemiaruandes </t>
  </si>
  <si>
    <t>Summa 2024 eelarvelises tulemi-aruandes</t>
  </si>
  <si>
    <t>UEFA toetused 2024 eelarvelises tulemiaruandes</t>
  </si>
  <si>
    <t xml:space="preserve">Tegelik summa 2023  tulemiaruandes </t>
  </si>
  <si>
    <t>Riigi ja KOV toetused 2024 eelarvelises tulemiaruandes</t>
  </si>
  <si>
    <t>EJL toetused 2024 eelarvelises tulemiaruandes</t>
  </si>
  <si>
    <t xml:space="preserve">Summa 2024 eelarvelises  tulemiaruandes </t>
  </si>
  <si>
    <t>Muud toetused 2024 eelarvelises tulemiaruandes</t>
  </si>
  <si>
    <t>Seotud osapoolte toetused 2024 eelarvelises tulemiaruandes</t>
  </si>
  <si>
    <t>Summa 2024 eelarvelises tulemiaruandes</t>
  </si>
  <si>
    <t>Sponsorlus- ja reklaamitulu 2024 eelarvelises tulemiaruandes</t>
  </si>
  <si>
    <t>Muud tulud 2024 eelarvelises tulemiaruandes</t>
  </si>
  <si>
    <t>Muud kulud 2024 eelarvelises tulemiaruandes</t>
  </si>
  <si>
    <t>F.07 Eelarveline rahavoogude aruanne 2024. a</t>
  </si>
  <si>
    <t>2024 eelarve</t>
  </si>
  <si>
    <t>F.07 Naistejalgpalli eelarveline tulemiaruanne 2024</t>
  </si>
  <si>
    <r>
      <t>Naismängijate (naised ja tüdrukud) arv Spordiregistris</t>
    </r>
    <r>
      <rPr>
        <sz val="10"/>
        <color rgb="FFFF0000"/>
        <rFont val="Arial"/>
        <family val="2"/>
      </rPr>
      <t xml:space="preserve"> (täidab klubi)</t>
    </r>
    <r>
      <rPr>
        <sz val="10"/>
        <rFont val="Arial"/>
        <family val="2"/>
      </rPr>
      <t>:</t>
    </r>
  </si>
  <si>
    <r>
      <t xml:space="preserve">Noormängijate (5-19a) arv Spordiregistris </t>
    </r>
    <r>
      <rPr>
        <sz val="11"/>
        <color rgb="FFFF0000"/>
        <rFont val="Arial"/>
        <family val="2"/>
      </rPr>
      <t>(täidab klubi)</t>
    </r>
    <r>
      <rPr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</si>
</sst>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86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  <charset val="186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  <charset val="186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i/>
      <sz val="9"/>
      <name val="Arial"/>
      <family val="2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</font>
    <font>
      <b/>
      <i/>
      <sz val="8"/>
      <color rgb="FFFF0000"/>
      <name val="Arial"/>
      <family val="2"/>
    </font>
    <font>
      <b/>
      <i/>
      <sz val="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F4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8" fillId="0" borderId="0"/>
    <xf numFmtId="9" fontId="37" fillId="0" borderId="0" applyFont="0" applyFill="0" applyBorder="0" applyAlignment="0" applyProtection="0"/>
  </cellStyleXfs>
  <cellXfs count="4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wrapText="1"/>
    </xf>
    <xf numFmtId="0" fontId="3" fillId="0" borderId="0" xfId="0" applyFont="1"/>
    <xf numFmtId="3" fontId="3" fillId="3" borderId="5" xfId="0" applyNumberFormat="1" applyFont="1" applyFill="1" applyBorder="1" applyAlignment="1" applyProtection="1">
      <alignment horizontal="right"/>
      <protection locked="0"/>
    </xf>
    <xf numFmtId="3" fontId="8" fillId="0" borderId="5" xfId="0" applyNumberFormat="1" applyFont="1" applyBorder="1" applyAlignment="1" applyProtection="1">
      <alignment horizontal="right"/>
      <protection locked="0"/>
    </xf>
    <xf numFmtId="3" fontId="6" fillId="3" borderId="4" xfId="0" applyNumberFormat="1" applyFont="1" applyFill="1" applyBorder="1" applyAlignment="1" applyProtection="1">
      <alignment horizontal="right"/>
      <protection locked="0"/>
    </xf>
    <xf numFmtId="3" fontId="6" fillId="3" borderId="5" xfId="0" applyNumberFormat="1" applyFont="1" applyFill="1" applyBorder="1" applyAlignment="1" applyProtection="1">
      <alignment horizontal="right"/>
      <protection locked="0"/>
    </xf>
    <xf numFmtId="3" fontId="6" fillId="3" borderId="4" xfId="0" applyNumberFormat="1" applyFon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2" fillId="0" borderId="0" xfId="0" applyFo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0" xfId="0" applyFont="1"/>
    <xf numFmtId="3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3" fontId="10" fillId="4" borderId="4" xfId="0" applyNumberFormat="1" applyFont="1" applyFill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8" fillId="4" borderId="5" xfId="0" applyNumberFormat="1" applyFont="1" applyFill="1" applyBorder="1" applyAlignment="1" applyProtection="1">
      <alignment horizontal="right"/>
      <protection locked="0"/>
    </xf>
    <xf numFmtId="3" fontId="10" fillId="4" borderId="5" xfId="0" applyNumberFormat="1" applyFont="1" applyFill="1" applyBorder="1" applyAlignment="1" applyProtection="1">
      <alignment horizontal="right"/>
      <protection locked="0"/>
    </xf>
    <xf numFmtId="3" fontId="3" fillId="3" borderId="6" xfId="0" applyNumberFormat="1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0" fontId="0" fillId="7" borderId="13" xfId="0" applyFill="1" applyBorder="1"/>
    <xf numFmtId="0" fontId="1" fillId="7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/>
    <xf numFmtId="0" fontId="6" fillId="0" borderId="0" xfId="0" applyFont="1" applyAlignment="1">
      <alignment vertical="top"/>
    </xf>
    <xf numFmtId="0" fontId="20" fillId="5" borderId="0" xfId="0" applyFont="1" applyFill="1"/>
    <xf numFmtId="0" fontId="7" fillId="4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2" fillId="3" borderId="5" xfId="0" applyFont="1" applyFill="1" applyBorder="1"/>
    <xf numFmtId="0" fontId="21" fillId="5" borderId="5" xfId="0" applyFont="1" applyFill="1" applyBorder="1"/>
    <xf numFmtId="0" fontId="21" fillId="4" borderId="5" xfId="0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3" fontId="21" fillId="4" borderId="5" xfId="0" applyNumberFormat="1" applyFont="1" applyFill="1" applyBorder="1" applyAlignment="1">
      <alignment horizontal="right" vertical="center" wrapText="1"/>
    </xf>
    <xf numFmtId="3" fontId="21" fillId="5" borderId="5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49" fontId="22" fillId="3" borderId="5" xfId="0" applyNumberFormat="1" applyFont="1" applyFill="1" applyBorder="1" applyAlignment="1">
      <alignment horizontal="center"/>
    </xf>
    <xf numFmtId="49" fontId="22" fillId="3" borderId="5" xfId="0" applyNumberFormat="1" applyFont="1" applyFill="1" applyBorder="1"/>
    <xf numFmtId="3" fontId="13" fillId="3" borderId="5" xfId="0" applyNumberFormat="1" applyFont="1" applyFill="1" applyBorder="1" applyAlignment="1">
      <alignment horizontal="right"/>
    </xf>
    <xf numFmtId="49" fontId="21" fillId="5" borderId="5" xfId="0" applyNumberFormat="1" applyFont="1" applyFill="1" applyBorder="1" applyAlignment="1">
      <alignment horizontal="center"/>
    </xf>
    <xf numFmtId="49" fontId="21" fillId="5" borderId="5" xfId="0" applyNumberFormat="1" applyFont="1" applyFill="1" applyBorder="1"/>
    <xf numFmtId="3" fontId="21" fillId="5" borderId="5" xfId="0" applyNumberFormat="1" applyFont="1" applyFill="1" applyBorder="1" applyAlignment="1">
      <alignment horizontal="center"/>
    </xf>
    <xf numFmtId="49" fontId="21" fillId="5" borderId="10" xfId="0" applyNumberFormat="1" applyFont="1" applyFill="1" applyBorder="1" applyAlignment="1">
      <alignment horizontal="center"/>
    </xf>
    <xf numFmtId="49" fontId="21" fillId="5" borderId="10" xfId="0" applyNumberFormat="1" applyFont="1" applyFill="1" applyBorder="1"/>
    <xf numFmtId="3" fontId="21" fillId="5" borderId="10" xfId="0" applyNumberFormat="1" applyFont="1" applyFill="1" applyBorder="1" applyAlignment="1">
      <alignment horizontal="center"/>
    </xf>
    <xf numFmtId="3" fontId="21" fillId="5" borderId="10" xfId="0" applyNumberFormat="1" applyFont="1" applyFill="1" applyBorder="1" applyAlignment="1">
      <alignment horizontal="right"/>
    </xf>
    <xf numFmtId="49" fontId="22" fillId="3" borderId="1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22" fillId="3" borderId="5" xfId="0" applyNumberFormat="1" applyFont="1" applyFill="1" applyBorder="1" applyAlignment="1">
      <alignment horizontal="center" vertical="center"/>
    </xf>
    <xf numFmtId="49" fontId="21" fillId="5" borderId="5" xfId="0" applyNumberFormat="1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/>
    </xf>
    <xf numFmtId="3" fontId="24" fillId="5" borderId="5" xfId="0" applyNumberFormat="1" applyFont="1" applyFill="1" applyBorder="1" applyAlignment="1">
      <alignment horizontal="center" vertical="center"/>
    </xf>
    <xf numFmtId="3" fontId="21" fillId="5" borderId="5" xfId="0" applyNumberFormat="1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>
      <alignment horizontal="center" vertical="center" wrapText="1"/>
    </xf>
    <xf numFmtId="0" fontId="27" fillId="0" borderId="0" xfId="0" applyFont="1"/>
    <xf numFmtId="3" fontId="24" fillId="5" borderId="5" xfId="0" applyNumberFormat="1" applyFont="1" applyFill="1" applyBorder="1" applyAlignment="1">
      <alignment horizontal="right"/>
    </xf>
    <xf numFmtId="3" fontId="21" fillId="3" borderId="5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 wrapText="1"/>
    </xf>
    <xf numFmtId="0" fontId="28" fillId="5" borderId="0" xfId="0" applyFont="1" applyFill="1"/>
    <xf numFmtId="0" fontId="29" fillId="5" borderId="0" xfId="0" applyFont="1" applyFill="1"/>
    <xf numFmtId="0" fontId="30" fillId="0" borderId="0" xfId="0" applyFont="1"/>
    <xf numFmtId="3" fontId="22" fillId="8" borderId="28" xfId="0" applyNumberFormat="1" applyFont="1" applyFill="1" applyBorder="1" applyAlignment="1">
      <alignment horizontal="center"/>
    </xf>
    <xf numFmtId="3" fontId="22" fillId="8" borderId="7" xfId="0" applyNumberFormat="1" applyFont="1" applyFill="1" applyBorder="1" applyAlignment="1">
      <alignment horizontal="center"/>
    </xf>
    <xf numFmtId="0" fontId="22" fillId="8" borderId="20" xfId="0" applyFont="1" applyFill="1" applyBorder="1" applyAlignment="1">
      <alignment vertical="top" wrapText="1"/>
    </xf>
    <xf numFmtId="3" fontId="21" fillId="5" borderId="29" xfId="0" applyNumberFormat="1" applyFont="1" applyFill="1" applyBorder="1" applyAlignment="1">
      <alignment horizontal="center"/>
    </xf>
    <xf numFmtId="0" fontId="22" fillId="5" borderId="6" xfId="0" applyFont="1" applyFill="1" applyBorder="1" applyAlignment="1">
      <alignment vertical="top" wrapText="1"/>
    </xf>
    <xf numFmtId="0" fontId="22" fillId="8" borderId="29" xfId="0" applyFont="1" applyFill="1" applyBorder="1" applyAlignment="1" applyProtection="1">
      <alignment horizontal="center"/>
      <protection locked="0"/>
    </xf>
    <xf numFmtId="0" fontId="22" fillId="8" borderId="5" xfId="0" applyFont="1" applyFill="1" applyBorder="1" applyAlignment="1" applyProtection="1">
      <alignment horizontal="center"/>
      <protection locked="0"/>
    </xf>
    <xf numFmtId="0" fontId="22" fillId="8" borderId="6" xfId="0" applyFont="1" applyFill="1" applyBorder="1" applyAlignment="1">
      <alignment vertical="top" wrapText="1"/>
    </xf>
    <xf numFmtId="3" fontId="22" fillId="8" borderId="29" xfId="0" applyNumberFormat="1" applyFont="1" applyFill="1" applyBorder="1" applyAlignment="1">
      <alignment horizontal="center"/>
    </xf>
    <xf numFmtId="3" fontId="22" fillId="8" borderId="5" xfId="0" applyNumberFormat="1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/>
    </xf>
    <xf numFmtId="0" fontId="21" fillId="5" borderId="4" xfId="0" applyFont="1" applyFill="1" applyBorder="1" applyAlignment="1" applyProtection="1">
      <alignment horizontal="center"/>
      <protection locked="0"/>
    </xf>
    <xf numFmtId="0" fontId="21" fillId="5" borderId="5" xfId="0" applyFont="1" applyFill="1" applyBorder="1" applyAlignment="1" applyProtection="1">
      <alignment horizontal="center"/>
      <protection locked="0"/>
    </xf>
    <xf numFmtId="0" fontId="21" fillId="5" borderId="6" xfId="0" applyFont="1" applyFill="1" applyBorder="1" applyAlignment="1">
      <alignment vertical="top" wrapText="1"/>
    </xf>
    <xf numFmtId="0" fontId="21" fillId="5" borderId="25" xfId="0" applyFont="1" applyFill="1" applyBorder="1" applyAlignment="1" applyProtection="1">
      <alignment horizontal="center"/>
      <protection locked="0"/>
    </xf>
    <xf numFmtId="3" fontId="21" fillId="5" borderId="4" xfId="0" applyNumberFormat="1" applyFont="1" applyFill="1" applyBorder="1" applyAlignment="1" applyProtection="1">
      <alignment horizontal="center"/>
      <protection locked="0"/>
    </xf>
    <xf numFmtId="0" fontId="21" fillId="9" borderId="30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2" fillId="9" borderId="6" xfId="0" applyFont="1" applyFill="1" applyBorder="1" applyAlignment="1">
      <alignment vertical="top" wrapText="1"/>
    </xf>
    <xf numFmtId="3" fontId="22" fillId="5" borderId="4" xfId="0" applyNumberFormat="1" applyFont="1" applyFill="1" applyBorder="1" applyAlignment="1" applyProtection="1">
      <alignment horizontal="center"/>
      <protection locked="0"/>
    </xf>
    <xf numFmtId="0" fontId="22" fillId="5" borderId="25" xfId="0" applyFont="1" applyFill="1" applyBorder="1" applyAlignment="1" applyProtection="1">
      <alignment horizontal="center"/>
      <protection locked="0"/>
    </xf>
    <xf numFmtId="3" fontId="21" fillId="9" borderId="31" xfId="0" applyNumberFormat="1" applyFont="1" applyFill="1" applyBorder="1" applyAlignment="1">
      <alignment horizontal="center"/>
    </xf>
    <xf numFmtId="0" fontId="22" fillId="5" borderId="4" xfId="0" applyFont="1" applyFill="1" applyBorder="1" applyAlignment="1" applyProtection="1">
      <alignment horizontal="center"/>
      <protection locked="0"/>
    </xf>
    <xf numFmtId="3" fontId="21" fillId="0" borderId="29" xfId="0" applyNumberFormat="1" applyFont="1" applyBorder="1" applyAlignment="1" applyProtection="1">
      <alignment horizontal="center"/>
      <protection locked="0"/>
    </xf>
    <xf numFmtId="3" fontId="21" fillId="0" borderId="25" xfId="0" applyNumberFormat="1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 vertical="top" wrapText="1"/>
    </xf>
    <xf numFmtId="0" fontId="21" fillId="5" borderId="4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3" fontId="21" fillId="5" borderId="25" xfId="0" applyNumberFormat="1" applyFont="1" applyFill="1" applyBorder="1" applyAlignment="1" applyProtection="1">
      <alignment horizontal="center"/>
      <protection locked="0"/>
    </xf>
    <xf numFmtId="0" fontId="21" fillId="9" borderId="31" xfId="0" applyFont="1" applyFill="1" applyBorder="1" applyAlignment="1">
      <alignment horizontal="center"/>
    </xf>
    <xf numFmtId="0" fontId="21" fillId="9" borderId="32" xfId="0" applyFont="1" applyFill="1" applyBorder="1" applyAlignment="1">
      <alignment horizontal="center"/>
    </xf>
    <xf numFmtId="0" fontId="22" fillId="9" borderId="33" xfId="0" applyFont="1" applyFill="1" applyBorder="1" applyAlignment="1">
      <alignment vertical="top" wrapText="1"/>
    </xf>
    <xf numFmtId="0" fontId="7" fillId="8" borderId="24" xfId="0" applyFont="1" applyFill="1" applyBorder="1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3" fontId="7" fillId="10" borderId="1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0" fontId="32" fillId="10" borderId="3" xfId="0" applyFont="1" applyFill="1" applyBorder="1" applyAlignment="1">
      <alignment wrapText="1"/>
    </xf>
    <xf numFmtId="3" fontId="20" fillId="4" borderId="0" xfId="0" applyNumberFormat="1" applyFont="1" applyFill="1" applyAlignment="1">
      <alignment horizontal="right"/>
    </xf>
    <xf numFmtId="3" fontId="20" fillId="5" borderId="0" xfId="0" applyNumberFormat="1" applyFont="1" applyFill="1" applyAlignment="1">
      <alignment horizontal="right"/>
    </xf>
    <xf numFmtId="0" fontId="20" fillId="5" borderId="0" xfId="0" applyFont="1" applyFill="1" applyAlignment="1">
      <alignment wrapText="1"/>
    </xf>
    <xf numFmtId="3" fontId="7" fillId="11" borderId="12" xfId="0" applyNumberFormat="1" applyFont="1" applyFill="1" applyBorder="1" applyAlignment="1">
      <alignment horizontal="right"/>
    </xf>
    <xf numFmtId="3" fontId="7" fillId="11" borderId="7" xfId="0" applyNumberFormat="1" applyFont="1" applyFill="1" applyBorder="1" applyAlignment="1">
      <alignment horizontal="right"/>
    </xf>
    <xf numFmtId="0" fontId="32" fillId="11" borderId="8" xfId="0" applyFont="1" applyFill="1" applyBorder="1" applyAlignment="1">
      <alignment wrapText="1"/>
    </xf>
    <xf numFmtId="0" fontId="33" fillId="0" borderId="0" xfId="0" applyFont="1"/>
    <xf numFmtId="3" fontId="7" fillId="3" borderId="4" xfId="0" applyNumberFormat="1" applyFont="1" applyFill="1" applyBorder="1" applyAlignment="1" applyProtection="1">
      <alignment horizontal="right"/>
      <protection locked="0"/>
    </xf>
    <xf numFmtId="3" fontId="7" fillId="3" borderId="5" xfId="0" applyNumberFormat="1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>
      <alignment wrapText="1"/>
    </xf>
    <xf numFmtId="3" fontId="20" fillId="0" borderId="4" xfId="0" applyNumberFormat="1" applyFont="1" applyBorder="1" applyAlignment="1" applyProtection="1">
      <alignment horizontal="right"/>
      <protection locked="0"/>
    </xf>
    <xf numFmtId="3" fontId="20" fillId="0" borderId="5" xfId="0" applyNumberFormat="1" applyFont="1" applyBorder="1" applyAlignment="1" applyProtection="1">
      <alignment horizontal="right"/>
      <protection locked="0"/>
    </xf>
    <xf numFmtId="0" fontId="21" fillId="0" borderId="6" xfId="0" applyFont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0" fontId="28" fillId="3" borderId="13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32" fillId="3" borderId="15" xfId="0" applyFont="1" applyFill="1" applyBorder="1"/>
    <xf numFmtId="0" fontId="7" fillId="0" borderId="3" xfId="0" applyFont="1" applyBorder="1" applyAlignment="1">
      <alignment horizontal="left" vertical="center"/>
    </xf>
    <xf numFmtId="3" fontId="32" fillId="4" borderId="0" xfId="0" applyNumberFormat="1" applyFont="1" applyFill="1" applyAlignment="1">
      <alignment horizontal="center"/>
    </xf>
    <xf numFmtId="0" fontId="7" fillId="4" borderId="0" xfId="0" applyFont="1" applyFill="1"/>
    <xf numFmtId="3" fontId="7" fillId="7" borderId="12" xfId="0" applyNumberFormat="1" applyFont="1" applyFill="1" applyBorder="1" applyAlignment="1" applyProtection="1">
      <alignment horizontal="right"/>
      <protection locked="0"/>
    </xf>
    <xf numFmtId="3" fontId="7" fillId="7" borderId="7" xfId="0" applyNumberFormat="1" applyFont="1" applyFill="1" applyBorder="1" applyAlignment="1" applyProtection="1">
      <alignment horizontal="right"/>
      <protection locked="0"/>
    </xf>
    <xf numFmtId="0" fontId="32" fillId="7" borderId="8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wrapText="1"/>
    </xf>
    <xf numFmtId="3" fontId="7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 wrapText="1"/>
    </xf>
    <xf numFmtId="3" fontId="28" fillId="3" borderId="14" xfId="0" applyNumberFormat="1" applyFont="1" applyFill="1" applyBorder="1" applyAlignment="1">
      <alignment horizontal="center"/>
    </xf>
    <xf numFmtId="0" fontId="34" fillId="0" borderId="0" xfId="0" applyFont="1"/>
    <xf numFmtId="0" fontId="28" fillId="5" borderId="0" xfId="0" applyFont="1" applyFill="1" applyAlignment="1">
      <alignment horizontal="center"/>
    </xf>
    <xf numFmtId="3" fontId="27" fillId="0" borderId="5" xfId="0" applyNumberFormat="1" applyFont="1" applyBorder="1" applyAlignment="1">
      <alignment horizontal="right"/>
    </xf>
    <xf numFmtId="3" fontId="27" fillId="0" borderId="5" xfId="0" applyNumberFormat="1" applyFont="1" applyBorder="1" applyAlignment="1" applyProtection="1">
      <alignment horizontal="right"/>
      <protection locked="0"/>
    </xf>
    <xf numFmtId="3" fontId="35" fillId="3" borderId="5" xfId="0" applyNumberFormat="1" applyFont="1" applyFill="1" applyBorder="1" applyAlignment="1">
      <alignment horizontal="right"/>
    </xf>
    <xf numFmtId="0" fontId="21" fillId="5" borderId="5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7" fillId="3" borderId="6" xfId="0" applyNumberFormat="1" applyFont="1" applyFill="1" applyBorder="1" applyAlignment="1">
      <alignment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27" fillId="4" borderId="5" xfId="0" applyNumberFormat="1" applyFont="1" applyFill="1" applyBorder="1" applyAlignment="1">
      <alignment horizontal="right"/>
    </xf>
    <xf numFmtId="3" fontId="27" fillId="4" borderId="4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right"/>
    </xf>
    <xf numFmtId="3" fontId="3" fillId="3" borderId="38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 applyProtection="1">
      <alignment horizontal="right"/>
      <protection locked="0"/>
    </xf>
    <xf numFmtId="3" fontId="10" fillId="4" borderId="4" xfId="0" applyNumberFormat="1" applyFont="1" applyFill="1" applyBorder="1" applyAlignment="1" applyProtection="1">
      <alignment horizontal="right"/>
      <protection locked="0"/>
    </xf>
    <xf numFmtId="3" fontId="8" fillId="4" borderId="6" xfId="0" applyNumberFormat="1" applyFont="1" applyFill="1" applyBorder="1" applyAlignment="1" applyProtection="1">
      <alignment horizontal="right"/>
      <protection locked="0"/>
    </xf>
    <xf numFmtId="3" fontId="8" fillId="4" borderId="4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 applyProtection="1">
      <alignment horizontal="right"/>
      <protection locked="0"/>
    </xf>
    <xf numFmtId="3" fontId="27" fillId="0" borderId="6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 horizontal="right"/>
    </xf>
    <xf numFmtId="3" fontId="27" fillId="0" borderId="6" xfId="0" applyNumberFormat="1" applyFont="1" applyBorder="1" applyAlignment="1" applyProtection="1">
      <alignment horizontal="right"/>
      <protection locked="0"/>
    </xf>
    <xf numFmtId="3" fontId="27" fillId="0" borderId="4" xfId="0" applyNumberFormat="1" applyFont="1" applyBorder="1" applyAlignment="1" applyProtection="1">
      <alignment horizontal="right"/>
      <protection locked="0"/>
    </xf>
    <xf numFmtId="3" fontId="1" fillId="5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3" fillId="3" borderId="6" xfId="0" applyNumberFormat="1" applyFont="1" applyFill="1" applyBorder="1" applyAlignment="1" applyProtection="1">
      <alignment horizontal="right"/>
      <protection locked="0"/>
    </xf>
    <xf numFmtId="3" fontId="3" fillId="3" borderId="4" xfId="0" applyNumberFormat="1" applyFont="1" applyFill="1" applyBorder="1" applyAlignment="1" applyProtection="1">
      <alignment horizontal="right"/>
      <protection locked="0"/>
    </xf>
    <xf numFmtId="3" fontId="3" fillId="2" borderId="3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Border="1" applyAlignment="1">
      <alignment horizontal="right"/>
    </xf>
    <xf numFmtId="3" fontId="3" fillId="3" borderId="41" xfId="0" applyNumberFormat="1" applyFont="1" applyFill="1" applyBorder="1" applyAlignment="1">
      <alignment horizontal="right" wrapText="1"/>
    </xf>
    <xf numFmtId="3" fontId="3" fillId="3" borderId="42" xfId="0" applyNumberFormat="1" applyFont="1" applyFill="1" applyBorder="1" applyAlignment="1">
      <alignment horizontal="right" wrapText="1"/>
    </xf>
    <xf numFmtId="3" fontId="3" fillId="7" borderId="2" xfId="0" applyNumberFormat="1" applyFont="1" applyFill="1" applyBorder="1" applyAlignment="1" applyProtection="1">
      <alignment horizontal="right"/>
      <protection locked="0"/>
    </xf>
    <xf numFmtId="3" fontId="3" fillId="7" borderId="1" xfId="0" applyNumberFormat="1" applyFont="1" applyFill="1" applyBorder="1" applyAlignment="1" applyProtection="1">
      <alignment horizontal="right"/>
      <protection locked="0"/>
    </xf>
    <xf numFmtId="0" fontId="2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/>
    <xf numFmtId="0" fontId="12" fillId="0" borderId="16" xfId="0" applyFont="1" applyBorder="1" applyAlignment="1">
      <alignment horizontal="left" vertical="center"/>
    </xf>
    <xf numFmtId="0" fontId="3" fillId="7" borderId="16" xfId="0" applyFont="1" applyFill="1" applyBorder="1"/>
    <xf numFmtId="0" fontId="6" fillId="0" borderId="43" xfId="0" applyFont="1" applyBorder="1"/>
    <xf numFmtId="0" fontId="6" fillId="0" borderId="44" xfId="0" applyFont="1" applyBorder="1"/>
    <xf numFmtId="0" fontId="6" fillId="4" borderId="44" xfId="0" applyFont="1" applyFill="1" applyBorder="1" applyAlignment="1">
      <alignment wrapText="1"/>
    </xf>
    <xf numFmtId="0" fontId="10" fillId="4" borderId="44" xfId="0" applyFont="1" applyFill="1" applyBorder="1" applyAlignment="1">
      <alignment wrapText="1"/>
    </xf>
    <xf numFmtId="0" fontId="4" fillId="3" borderId="44" xfId="0" applyFont="1" applyFill="1" applyBorder="1" applyAlignment="1">
      <alignment wrapText="1"/>
    </xf>
    <xf numFmtId="0" fontId="6" fillId="3" borderId="44" xfId="0" applyFont="1" applyFill="1" applyBorder="1" applyAlignment="1">
      <alignment wrapText="1"/>
    </xf>
    <xf numFmtId="0" fontId="8" fillId="4" borderId="44" xfId="0" applyFont="1" applyFill="1" applyBorder="1" applyAlignment="1">
      <alignment horizontal="right" wrapText="1"/>
    </xf>
    <xf numFmtId="0" fontId="8" fillId="0" borderId="44" xfId="0" applyFont="1" applyBorder="1" applyAlignment="1">
      <alignment horizontal="right" wrapText="1"/>
    </xf>
    <xf numFmtId="0" fontId="8" fillId="0" borderId="44" xfId="0" applyFont="1" applyBorder="1" applyAlignment="1">
      <alignment horizontal="right"/>
    </xf>
    <xf numFmtId="0" fontId="14" fillId="0" borderId="44" xfId="0" applyFont="1" applyBorder="1" applyAlignment="1">
      <alignment horizontal="right" wrapText="1"/>
    </xf>
    <xf numFmtId="0" fontId="4" fillId="3" borderId="45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3" fontId="4" fillId="3" borderId="46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right"/>
    </xf>
    <xf numFmtId="3" fontId="3" fillId="3" borderId="40" xfId="0" applyNumberFormat="1" applyFont="1" applyFill="1" applyBorder="1" applyAlignment="1">
      <alignment horizontal="right" wrapText="1"/>
    </xf>
    <xf numFmtId="3" fontId="3" fillId="7" borderId="3" xfId="0" applyNumberFormat="1" applyFont="1" applyFill="1" applyBorder="1" applyAlignment="1" applyProtection="1">
      <alignment horizontal="right"/>
      <protection locked="0"/>
    </xf>
    <xf numFmtId="0" fontId="12" fillId="0" borderId="3" xfId="0" applyFont="1" applyBorder="1" applyAlignment="1">
      <alignment horizontal="center" vertical="center" wrapText="1"/>
    </xf>
    <xf numFmtId="0" fontId="0" fillId="7" borderId="3" xfId="0" applyFill="1" applyBorder="1"/>
    <xf numFmtId="3" fontId="8" fillId="4" borderId="6" xfId="0" applyNumberFormat="1" applyFont="1" applyFill="1" applyBorder="1" applyAlignment="1">
      <alignment horizontal="right"/>
    </xf>
    <xf numFmtId="3" fontId="27" fillId="4" borderId="6" xfId="0" applyNumberFormat="1" applyFont="1" applyFill="1" applyBorder="1" applyAlignment="1">
      <alignment horizontal="right"/>
    </xf>
    <xf numFmtId="0" fontId="0" fillId="7" borderId="16" xfId="0" applyFill="1" applyBorder="1"/>
    <xf numFmtId="3" fontId="3" fillId="3" borderId="44" xfId="0" applyNumberFormat="1" applyFont="1" applyFill="1" applyBorder="1" applyAlignment="1">
      <alignment horizontal="right"/>
    </xf>
    <xf numFmtId="3" fontId="6" fillId="3" borderId="44" xfId="0" applyNumberFormat="1" applyFont="1" applyFill="1" applyBorder="1" applyAlignment="1">
      <alignment horizontal="right"/>
    </xf>
    <xf numFmtId="9" fontId="3" fillId="3" borderId="9" xfId="3" applyFont="1" applyFill="1" applyBorder="1" applyAlignment="1">
      <alignment horizontal="right"/>
    </xf>
    <xf numFmtId="9" fontId="3" fillId="3" borderId="4" xfId="3" applyFont="1" applyFill="1" applyBorder="1" applyAlignment="1">
      <alignment horizontal="right"/>
    </xf>
    <xf numFmtId="9" fontId="10" fillId="4" borderId="4" xfId="3" applyFont="1" applyFill="1" applyBorder="1" applyAlignment="1">
      <alignment horizontal="right"/>
    </xf>
    <xf numFmtId="9" fontId="6" fillId="3" borderId="4" xfId="3" applyFont="1" applyFill="1" applyBorder="1" applyAlignment="1">
      <alignment horizontal="right"/>
    </xf>
    <xf numFmtId="9" fontId="8" fillId="4" borderId="4" xfId="3" applyFont="1" applyFill="1" applyBorder="1" applyAlignment="1">
      <alignment horizontal="right"/>
    </xf>
    <xf numFmtId="9" fontId="27" fillId="4" borderId="4" xfId="3" applyFont="1" applyFill="1" applyBorder="1" applyAlignment="1">
      <alignment horizontal="right"/>
    </xf>
    <xf numFmtId="9" fontId="3" fillId="3" borderId="42" xfId="3" applyFont="1" applyFill="1" applyBorder="1" applyAlignment="1">
      <alignment horizontal="right" wrapText="1"/>
    </xf>
    <xf numFmtId="9" fontId="3" fillId="7" borderId="1" xfId="3" applyFont="1" applyFill="1" applyBorder="1" applyAlignment="1" applyProtection="1">
      <alignment horizontal="right"/>
      <protection locked="0"/>
    </xf>
    <xf numFmtId="0" fontId="1" fillId="6" borderId="2" xfId="0" applyFont="1" applyFill="1" applyBorder="1" applyAlignment="1">
      <alignment horizontal="center"/>
    </xf>
    <xf numFmtId="0" fontId="11" fillId="6" borderId="2" xfId="0" applyFont="1" applyFill="1" applyBorder="1"/>
    <xf numFmtId="3" fontId="3" fillId="3" borderId="7" xfId="0" applyNumberFormat="1" applyFont="1" applyFill="1" applyBorder="1" applyAlignment="1" applyProtection="1">
      <alignment horizontal="right"/>
      <protection locked="0"/>
    </xf>
    <xf numFmtId="3" fontId="3" fillId="6" borderId="2" xfId="0" applyNumberFormat="1" applyFont="1" applyFill="1" applyBorder="1" applyAlignment="1">
      <alignment horizontal="right"/>
    </xf>
    <xf numFmtId="0" fontId="3" fillId="6" borderId="15" xfId="0" applyFont="1" applyFill="1" applyBorder="1"/>
    <xf numFmtId="0" fontId="4" fillId="3" borderId="24" xfId="0" applyFont="1" applyFill="1" applyBorder="1" applyAlignment="1">
      <alignment wrapText="1"/>
    </xf>
    <xf numFmtId="0" fontId="6" fillId="3" borderId="49" xfId="0" applyFont="1" applyFill="1" applyBorder="1" applyAlignment="1">
      <alignment wrapText="1"/>
    </xf>
    <xf numFmtId="0" fontId="8" fillId="0" borderId="49" xfId="0" applyFont="1" applyBorder="1" applyAlignment="1">
      <alignment horizontal="right" wrapText="1"/>
    </xf>
    <xf numFmtId="0" fontId="6" fillId="3" borderId="49" xfId="0" applyFont="1" applyFill="1" applyBorder="1"/>
    <xf numFmtId="0" fontId="4" fillId="3" borderId="49" xfId="0" applyFont="1" applyFill="1" applyBorder="1" applyAlignment="1">
      <alignment wrapText="1"/>
    </xf>
    <xf numFmtId="0" fontId="7" fillId="3" borderId="49" xfId="0" applyFont="1" applyFill="1" applyBorder="1"/>
    <xf numFmtId="0" fontId="4" fillId="3" borderId="20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3" fontId="3" fillId="6" borderId="35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" fontId="3" fillId="3" borderId="8" xfId="0" applyNumberFormat="1" applyFont="1" applyFill="1" applyBorder="1" applyAlignment="1" applyProtection="1">
      <alignment horizontal="right"/>
      <protection locked="0"/>
    </xf>
    <xf numFmtId="3" fontId="3" fillId="3" borderId="12" xfId="0" applyNumberFormat="1" applyFont="1" applyFill="1" applyBorder="1" applyAlignment="1" applyProtection="1">
      <alignment horizontal="right"/>
      <protection locked="0"/>
    </xf>
    <xf numFmtId="0" fontId="11" fillId="6" borderId="3" xfId="0" applyFont="1" applyFill="1" applyBorder="1"/>
    <xf numFmtId="3" fontId="6" fillId="3" borderId="6" xfId="0" applyNumberFormat="1" applyFont="1" applyFill="1" applyBorder="1" applyAlignment="1" applyProtection="1">
      <alignment horizontal="right"/>
      <protection locked="0"/>
    </xf>
    <xf numFmtId="0" fontId="12" fillId="0" borderId="39" xfId="0" applyFont="1" applyBorder="1" applyAlignment="1">
      <alignment horizontal="center" vertical="center" wrapText="1"/>
    </xf>
    <xf numFmtId="0" fontId="11" fillId="6" borderId="39" xfId="0" applyFont="1" applyFill="1" applyBorder="1"/>
    <xf numFmtId="3" fontId="3" fillId="3" borderId="22" xfId="0" applyNumberFormat="1" applyFont="1" applyFill="1" applyBorder="1" applyAlignment="1">
      <alignment horizontal="right"/>
    </xf>
    <xf numFmtId="3" fontId="3" fillId="6" borderId="39" xfId="0" applyNumberFormat="1" applyFont="1" applyFill="1" applyBorder="1" applyAlignment="1">
      <alignment horizontal="right"/>
    </xf>
    <xf numFmtId="0" fontId="11" fillId="6" borderId="16" xfId="0" applyFont="1" applyFill="1" applyBorder="1"/>
    <xf numFmtId="3" fontId="3" fillId="3" borderId="47" xfId="0" applyNumberFormat="1" applyFont="1" applyFill="1" applyBorder="1" applyAlignment="1">
      <alignment horizontal="right"/>
    </xf>
    <xf numFmtId="3" fontId="6" fillId="3" borderId="44" xfId="0" applyNumberFormat="1" applyFont="1" applyFill="1" applyBorder="1" applyAlignment="1" applyProtection="1">
      <alignment horizontal="right"/>
      <protection locked="0"/>
    </xf>
    <xf numFmtId="3" fontId="8" fillId="0" borderId="44" xfId="0" applyNumberFormat="1" applyFont="1" applyBorder="1" applyAlignment="1">
      <alignment horizontal="right"/>
    </xf>
    <xf numFmtId="3" fontId="3" fillId="6" borderId="16" xfId="0" applyNumberFormat="1" applyFont="1" applyFill="1" applyBorder="1" applyAlignment="1">
      <alignment horizontal="right"/>
    </xf>
    <xf numFmtId="3" fontId="5" fillId="0" borderId="50" xfId="1" applyNumberFormat="1" applyBorder="1"/>
    <xf numFmtId="3" fontId="5" fillId="0" borderId="51" xfId="1" applyNumberFormat="1" applyBorder="1"/>
    <xf numFmtId="3" fontId="5" fillId="0" borderId="52" xfId="1" applyNumberFormat="1" applyBorder="1"/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wrapText="1"/>
    </xf>
    <xf numFmtId="0" fontId="4" fillId="3" borderId="53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1" fillId="3" borderId="50" xfId="0" applyNumberFormat="1" applyFont="1" applyFill="1" applyBorder="1" applyAlignment="1" applyProtection="1">
      <alignment horizontal="right"/>
      <protection locked="0"/>
    </xf>
    <xf numFmtId="3" fontId="3" fillId="3" borderId="16" xfId="0" applyNumberFormat="1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horizontal="right"/>
    </xf>
    <xf numFmtId="9" fontId="3" fillId="3" borderId="47" xfId="3" applyFont="1" applyFill="1" applyBorder="1" applyAlignment="1">
      <alignment horizontal="right"/>
    </xf>
    <xf numFmtId="9" fontId="6" fillId="3" borderId="44" xfId="3" applyFont="1" applyFill="1" applyBorder="1" applyAlignment="1" applyProtection="1">
      <alignment horizontal="right"/>
      <protection locked="0"/>
    </xf>
    <xf numFmtId="9" fontId="6" fillId="3" borderId="44" xfId="3" applyFont="1" applyFill="1" applyBorder="1" applyAlignment="1">
      <alignment horizontal="right"/>
    </xf>
    <xf numFmtId="9" fontId="8" fillId="0" borderId="44" xfId="3" applyFont="1" applyBorder="1" applyAlignment="1">
      <alignment horizontal="right"/>
    </xf>
    <xf numFmtId="9" fontId="3" fillId="3" borderId="44" xfId="3" applyFont="1" applyFill="1" applyBorder="1" applyAlignment="1">
      <alignment horizontal="right"/>
    </xf>
    <xf numFmtId="9" fontId="3" fillId="6" borderId="16" xfId="3" applyFont="1" applyFill="1" applyBorder="1" applyAlignment="1">
      <alignment horizontal="right"/>
    </xf>
    <xf numFmtId="9" fontId="3" fillId="3" borderId="16" xfId="3" applyFont="1" applyFill="1" applyBorder="1" applyAlignment="1">
      <alignment horizontal="right" vertical="center" wrapText="1"/>
    </xf>
    <xf numFmtId="9" fontId="3" fillId="2" borderId="16" xfId="3" applyFont="1" applyFill="1" applyBorder="1" applyAlignment="1">
      <alignment horizontal="right"/>
    </xf>
    <xf numFmtId="3" fontId="8" fillId="0" borderId="27" xfId="0" applyNumberFormat="1" applyFont="1" applyBorder="1" applyAlignment="1" applyProtection="1">
      <alignment horizontal="right"/>
      <protection locked="0"/>
    </xf>
    <xf numFmtId="3" fontId="8" fillId="0" borderId="44" xfId="0" applyNumberFormat="1" applyFont="1" applyBorder="1" applyAlignment="1" applyProtection="1">
      <alignment horizontal="right"/>
      <protection locked="0"/>
    </xf>
    <xf numFmtId="9" fontId="8" fillId="0" borderId="44" xfId="3" applyFont="1" applyBorder="1" applyAlignment="1" applyProtection="1">
      <alignment horizontal="right"/>
      <protection locked="0"/>
    </xf>
    <xf numFmtId="3" fontId="38" fillId="3" borderId="6" xfId="0" applyNumberFormat="1" applyFont="1" applyFill="1" applyBorder="1"/>
    <xf numFmtId="3" fontId="38" fillId="3" borderId="5" xfId="0" applyNumberFormat="1" applyFont="1" applyFill="1" applyBorder="1"/>
    <xf numFmtId="3" fontId="38" fillId="3" borderId="27" xfId="0" applyNumberFormat="1" applyFont="1" applyFill="1" applyBorder="1"/>
    <xf numFmtId="3" fontId="38" fillId="3" borderId="44" xfId="0" applyNumberFormat="1" applyFont="1" applyFill="1" applyBorder="1"/>
    <xf numFmtId="3" fontId="14" fillId="0" borderId="6" xfId="1" applyNumberFormat="1" applyFont="1" applyBorder="1"/>
    <xf numFmtId="3" fontId="14" fillId="0" borderId="5" xfId="1" applyNumberFormat="1" applyFont="1" applyBorder="1"/>
    <xf numFmtId="3" fontId="14" fillId="0" borderId="27" xfId="1" applyNumberFormat="1" applyFont="1" applyBorder="1"/>
    <xf numFmtId="3" fontId="14" fillId="0" borderId="44" xfId="1" applyNumberFormat="1" applyFont="1" applyBorder="1"/>
    <xf numFmtId="3" fontId="32" fillId="3" borderId="6" xfId="1" applyNumberFormat="1" applyFont="1" applyFill="1" applyBorder="1"/>
    <xf numFmtId="3" fontId="32" fillId="3" borderId="5" xfId="1" applyNumberFormat="1" applyFont="1" applyFill="1" applyBorder="1"/>
    <xf numFmtId="3" fontId="32" fillId="3" borderId="27" xfId="1" applyNumberFormat="1" applyFont="1" applyFill="1" applyBorder="1"/>
    <xf numFmtId="3" fontId="32" fillId="3" borderId="44" xfId="1" applyNumberFormat="1" applyFont="1" applyFill="1" applyBorder="1"/>
    <xf numFmtId="3" fontId="32" fillId="3" borderId="8" xfId="1" applyNumberFormat="1" applyFont="1" applyFill="1" applyBorder="1"/>
    <xf numFmtId="3" fontId="32" fillId="3" borderId="7" xfId="1" applyNumberFormat="1" applyFont="1" applyFill="1" applyBorder="1"/>
    <xf numFmtId="3" fontId="32" fillId="3" borderId="18" xfId="1" applyNumberFormat="1" applyFont="1" applyFill="1" applyBorder="1"/>
    <xf numFmtId="3" fontId="32" fillId="3" borderId="48" xfId="1" applyNumberFormat="1" applyFont="1" applyFill="1" applyBorder="1"/>
    <xf numFmtId="0" fontId="3" fillId="0" borderId="0" xfId="0" applyFont="1" applyAlignment="1">
      <alignment horizontal="right"/>
    </xf>
    <xf numFmtId="0" fontId="11" fillId="6" borderId="16" xfId="0" applyFont="1" applyFill="1" applyBorder="1" applyAlignment="1">
      <alignment horizontal="right"/>
    </xf>
    <xf numFmtId="9" fontId="38" fillId="3" borderId="44" xfId="3" applyFont="1" applyFill="1" applyBorder="1" applyAlignment="1">
      <alignment horizontal="right"/>
    </xf>
    <xf numFmtId="9" fontId="14" fillId="0" borderId="44" xfId="3" applyFont="1" applyBorder="1" applyAlignment="1">
      <alignment horizontal="right"/>
    </xf>
    <xf numFmtId="9" fontId="32" fillId="3" borderId="44" xfId="3" applyFont="1" applyFill="1" applyBorder="1" applyAlignment="1">
      <alignment horizontal="right"/>
    </xf>
    <xf numFmtId="9" fontId="32" fillId="3" borderId="48" xfId="3" applyFont="1" applyFill="1" applyBorder="1" applyAlignment="1">
      <alignment horizontal="right"/>
    </xf>
    <xf numFmtId="3" fontId="5" fillId="0" borderId="52" xfId="1" applyNumberFormat="1" applyBorder="1" applyAlignment="1">
      <alignment horizontal="right"/>
    </xf>
    <xf numFmtId="9" fontId="1" fillId="3" borderId="16" xfId="3" applyFont="1" applyFill="1" applyBorder="1" applyAlignment="1" applyProtection="1">
      <alignment horizontal="right"/>
      <protection locked="0"/>
    </xf>
    <xf numFmtId="9" fontId="5" fillId="0" borderId="52" xfId="3" applyFont="1" applyBorder="1" applyAlignment="1">
      <alignment horizontal="right"/>
    </xf>
    <xf numFmtId="0" fontId="39" fillId="0" borderId="0" xfId="0" applyFont="1"/>
    <xf numFmtId="3" fontId="4" fillId="3" borderId="6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9" fontId="4" fillId="3" borderId="4" xfId="3" applyFont="1" applyFill="1" applyBorder="1" applyAlignment="1">
      <alignment horizontal="right"/>
    </xf>
    <xf numFmtId="0" fontId="4" fillId="0" borderId="44" xfId="0" applyFont="1" applyBorder="1"/>
    <xf numFmtId="3" fontId="4" fillId="3" borderId="40" xfId="0" applyNumberFormat="1" applyFont="1" applyFill="1" applyBorder="1" applyAlignment="1">
      <alignment horizontal="right" wrapText="1"/>
    </xf>
    <xf numFmtId="3" fontId="4" fillId="3" borderId="41" xfId="0" applyNumberFormat="1" applyFont="1" applyFill="1" applyBorder="1" applyAlignment="1">
      <alignment horizontal="right" wrapText="1"/>
    </xf>
    <xf numFmtId="3" fontId="4" fillId="3" borderId="42" xfId="0" applyNumberFormat="1" applyFont="1" applyFill="1" applyBorder="1" applyAlignment="1">
      <alignment horizontal="right" wrapText="1"/>
    </xf>
    <xf numFmtId="9" fontId="4" fillId="3" borderId="42" xfId="3" applyFont="1" applyFill="1" applyBorder="1" applyAlignment="1">
      <alignment horizontal="right" wrapText="1"/>
    </xf>
    <xf numFmtId="3" fontId="4" fillId="3" borderId="37" xfId="0" applyNumberFormat="1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3" fontId="4" fillId="3" borderId="38" xfId="0" applyNumberFormat="1" applyFont="1" applyFill="1" applyBorder="1" applyAlignment="1">
      <alignment horizontal="right"/>
    </xf>
    <xf numFmtId="3" fontId="4" fillId="3" borderId="22" xfId="0" applyNumberFormat="1" applyFont="1" applyFill="1" applyBorder="1" applyAlignment="1">
      <alignment horizontal="right"/>
    </xf>
    <xf numFmtId="9" fontId="4" fillId="3" borderId="47" xfId="3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9" fontId="4" fillId="3" borderId="44" xfId="3" applyFont="1" applyFill="1" applyBorder="1" applyAlignment="1">
      <alignment horizontal="right"/>
    </xf>
    <xf numFmtId="3" fontId="4" fillId="3" borderId="6" xfId="0" applyNumberFormat="1" applyFont="1" applyFill="1" applyBorder="1" applyAlignment="1" applyProtection="1">
      <alignment horizontal="right"/>
      <protection locked="0"/>
    </xf>
    <xf numFmtId="3" fontId="4" fillId="3" borderId="5" xfId="0" applyNumberFormat="1" applyFont="1" applyFill="1" applyBorder="1" applyAlignment="1" applyProtection="1">
      <alignment horizontal="right"/>
      <protection locked="0"/>
    </xf>
    <xf numFmtId="3" fontId="4" fillId="3" borderId="4" xfId="0" applyNumberFormat="1" applyFont="1" applyFill="1" applyBorder="1" applyAlignment="1" applyProtection="1">
      <alignment horizontal="right"/>
      <protection locked="0"/>
    </xf>
    <xf numFmtId="3" fontId="7" fillId="3" borderId="6" xfId="1" applyNumberFormat="1" applyFont="1" applyFill="1" applyBorder="1"/>
    <xf numFmtId="3" fontId="7" fillId="3" borderId="5" xfId="1" applyNumberFormat="1" applyFont="1" applyFill="1" applyBorder="1"/>
    <xf numFmtId="3" fontId="7" fillId="3" borderId="27" xfId="1" applyNumberFormat="1" applyFont="1" applyFill="1" applyBorder="1"/>
    <xf numFmtId="9" fontId="7" fillId="3" borderId="44" xfId="3" applyFont="1" applyFill="1" applyBorder="1" applyAlignment="1">
      <alignment horizontal="right"/>
    </xf>
    <xf numFmtId="3" fontId="4" fillId="3" borderId="8" xfId="0" applyNumberFormat="1" applyFont="1" applyFill="1" applyBorder="1" applyAlignment="1" applyProtection="1">
      <alignment horizontal="right"/>
      <protection locked="0"/>
    </xf>
    <xf numFmtId="3" fontId="4" fillId="3" borderId="7" xfId="0" applyNumberFormat="1" applyFont="1" applyFill="1" applyBorder="1" applyAlignment="1" applyProtection="1">
      <alignment horizontal="right"/>
      <protection locked="0"/>
    </xf>
    <xf numFmtId="3" fontId="4" fillId="3" borderId="12" xfId="0" applyNumberFormat="1" applyFont="1" applyFill="1" applyBorder="1" applyAlignment="1" applyProtection="1">
      <alignment horizontal="right"/>
      <protection locked="0"/>
    </xf>
    <xf numFmtId="3" fontId="7" fillId="3" borderId="8" xfId="1" applyNumberFormat="1" applyFont="1" applyFill="1" applyBorder="1"/>
    <xf numFmtId="3" fontId="7" fillId="3" borderId="7" xfId="1" applyNumberFormat="1" applyFont="1" applyFill="1" applyBorder="1"/>
    <xf numFmtId="3" fontId="7" fillId="3" borderId="18" xfId="1" applyNumberFormat="1" applyFont="1" applyFill="1" applyBorder="1"/>
    <xf numFmtId="9" fontId="7" fillId="3" borderId="48" xfId="3" applyFont="1" applyFill="1" applyBorder="1" applyAlignment="1">
      <alignment horizontal="right"/>
    </xf>
    <xf numFmtId="3" fontId="4" fillId="3" borderId="50" xfId="0" applyNumberFormat="1" applyFont="1" applyFill="1" applyBorder="1" applyAlignment="1" applyProtection="1">
      <alignment horizontal="right"/>
      <protection locked="0"/>
    </xf>
    <xf numFmtId="3" fontId="4" fillId="3" borderId="51" xfId="0" applyNumberFormat="1" applyFont="1" applyFill="1" applyBorder="1" applyAlignment="1" applyProtection="1">
      <alignment horizontal="right"/>
      <protection locked="0"/>
    </xf>
    <xf numFmtId="3" fontId="4" fillId="3" borderId="54" xfId="0" applyNumberFormat="1" applyFont="1" applyFill="1" applyBorder="1" applyAlignment="1" applyProtection="1">
      <alignment horizontal="right"/>
      <protection locked="0"/>
    </xf>
    <xf numFmtId="3" fontId="7" fillId="3" borderId="50" xfId="1" applyNumberFormat="1" applyFont="1" applyFill="1" applyBorder="1"/>
    <xf numFmtId="3" fontId="7" fillId="3" borderId="51" xfId="1" applyNumberFormat="1" applyFont="1" applyFill="1" applyBorder="1"/>
    <xf numFmtId="3" fontId="7" fillId="3" borderId="54" xfId="1" applyNumberFormat="1" applyFont="1" applyFill="1" applyBorder="1"/>
    <xf numFmtId="9" fontId="7" fillId="3" borderId="16" xfId="3" applyFont="1" applyFill="1" applyBorder="1" applyAlignment="1">
      <alignment horizontal="right"/>
    </xf>
    <xf numFmtId="0" fontId="1" fillId="5" borderId="55" xfId="0" applyFont="1" applyFill="1" applyBorder="1" applyAlignment="1">
      <alignment horizontal="left"/>
    </xf>
    <xf numFmtId="0" fontId="28" fillId="3" borderId="16" xfId="0" applyFont="1" applyFill="1" applyBorder="1"/>
    <xf numFmtId="3" fontId="3" fillId="6" borderId="3" xfId="0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 wrapText="1"/>
    </xf>
    <xf numFmtId="3" fontId="14" fillId="5" borderId="5" xfId="0" applyNumberFormat="1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4" fontId="6" fillId="2" borderId="5" xfId="0" applyNumberFormat="1" applyFont="1" applyFill="1" applyBorder="1"/>
    <xf numFmtId="17" fontId="6" fillId="2" borderId="5" xfId="0" applyNumberFormat="1" applyFont="1" applyFill="1" applyBorder="1"/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3" fontId="1" fillId="7" borderId="16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14" fontId="6" fillId="5" borderId="8" xfId="0" applyNumberFormat="1" applyFont="1" applyFill="1" applyBorder="1"/>
    <xf numFmtId="14" fontId="6" fillId="0" borderId="7" xfId="0" applyNumberFormat="1" applyFont="1" applyBorder="1"/>
    <xf numFmtId="17" fontId="6" fillId="0" borderId="12" xfId="0" applyNumberFormat="1" applyFont="1" applyBorder="1"/>
    <xf numFmtId="0" fontId="1" fillId="3" borderId="59" xfId="0" applyFont="1" applyFill="1" applyBorder="1" applyAlignment="1">
      <alignment horizontal="left"/>
    </xf>
    <xf numFmtId="14" fontId="6" fillId="0" borderId="8" xfId="0" applyNumberFormat="1" applyFont="1" applyBorder="1"/>
    <xf numFmtId="0" fontId="40" fillId="0" borderId="0" xfId="0" applyFont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3" fontId="21" fillId="4" borderId="5" xfId="0" applyNumberFormat="1" applyFont="1" applyFill="1" applyBorder="1" applyAlignment="1">
      <alignment horizontal="right" vertic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left"/>
    </xf>
    <xf numFmtId="0" fontId="22" fillId="3" borderId="26" xfId="0" applyFont="1" applyFill="1" applyBorder="1" applyAlignment="1">
      <alignment horizontal="left"/>
    </xf>
    <xf numFmtId="0" fontId="22" fillId="3" borderId="25" xfId="0" applyFont="1" applyFill="1" applyBorder="1" applyAlignment="1">
      <alignment horizontal="left"/>
    </xf>
    <xf numFmtId="0" fontId="35" fillId="3" borderId="5" xfId="0" applyFont="1" applyFill="1" applyBorder="1" applyAlignment="1">
      <alignment horizontal="left"/>
    </xf>
    <xf numFmtId="3" fontId="35" fillId="3" borderId="5" xfId="0" applyNumberFormat="1" applyFont="1" applyFill="1" applyBorder="1" applyAlignment="1">
      <alignment horizontal="right"/>
    </xf>
    <xf numFmtId="0" fontId="21" fillId="5" borderId="5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left" vertical="center" wrapText="1"/>
    </xf>
    <xf numFmtId="0" fontId="22" fillId="3" borderId="23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19" fillId="3" borderId="15" xfId="2" applyFont="1" applyFill="1" applyBorder="1" applyAlignment="1" applyProtection="1">
      <alignment horizontal="left"/>
      <protection locked="0"/>
    </xf>
    <xf numFmtId="0" fontId="19" fillId="3" borderId="14" xfId="2" applyFont="1" applyFill="1" applyBorder="1" applyAlignment="1" applyProtection="1">
      <alignment horizontal="left"/>
      <protection locked="0"/>
    </xf>
    <xf numFmtId="0" fontId="19" fillId="3" borderId="13" xfId="2" applyFont="1" applyFill="1" applyBorder="1" applyAlignment="1" applyProtection="1">
      <alignment horizontal="left"/>
      <protection locked="0"/>
    </xf>
    <xf numFmtId="0" fontId="21" fillId="5" borderId="5" xfId="0" applyFont="1" applyFill="1" applyBorder="1" applyAlignment="1">
      <alignment vertical="center"/>
    </xf>
    <xf numFmtId="0" fontId="22" fillId="3" borderId="15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3" fontId="21" fillId="4" borderId="22" xfId="0" applyNumberFormat="1" applyFont="1" applyFill="1" applyBorder="1" applyAlignment="1">
      <alignment horizontal="right" vertical="center" wrapText="1"/>
    </xf>
    <xf numFmtId="3" fontId="21" fillId="4" borderId="21" xfId="0" applyNumberFormat="1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3" fontId="21" fillId="4" borderId="18" xfId="0" applyNumberFormat="1" applyFont="1" applyFill="1" applyBorder="1" applyAlignment="1">
      <alignment horizontal="right" vertical="center" wrapText="1"/>
    </xf>
    <xf numFmtId="3" fontId="21" fillId="4" borderId="17" xfId="0" applyNumberFormat="1" applyFont="1" applyFill="1" applyBorder="1" applyAlignment="1">
      <alignment horizontal="right" vertical="center" wrapText="1"/>
    </xf>
    <xf numFmtId="3" fontId="22" fillId="3" borderId="5" xfId="0" applyNumberFormat="1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3" fontId="21" fillId="4" borderId="5" xfId="0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left"/>
    </xf>
    <xf numFmtId="3" fontId="13" fillId="3" borderId="5" xfId="0" applyNumberFormat="1" applyFont="1" applyFill="1" applyBorder="1" applyAlignment="1">
      <alignment horizontal="right"/>
    </xf>
    <xf numFmtId="0" fontId="22" fillId="3" borderId="3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/>
    </xf>
    <xf numFmtId="0" fontId="21" fillId="5" borderId="27" xfId="0" applyFont="1" applyFill="1" applyBorder="1" applyAlignment="1">
      <alignment horizontal="left"/>
    </xf>
    <xf numFmtId="0" fontId="21" fillId="5" borderId="26" xfId="0" applyFont="1" applyFill="1" applyBorder="1" applyAlignment="1">
      <alignment horizontal="left"/>
    </xf>
    <xf numFmtId="0" fontId="21" fillId="5" borderId="2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/>
    </xf>
    <xf numFmtId="0" fontId="19" fillId="3" borderId="3" xfId="2" applyFont="1" applyFill="1" applyBorder="1" applyAlignment="1" applyProtection="1">
      <alignment horizontal="left"/>
      <protection locked="0"/>
    </xf>
    <xf numFmtId="0" fontId="19" fillId="3" borderId="2" xfId="2" applyFont="1" applyFill="1" applyBorder="1" applyAlignment="1" applyProtection="1">
      <alignment horizontal="left"/>
      <protection locked="0"/>
    </xf>
    <xf numFmtId="0" fontId="19" fillId="3" borderId="1" xfId="2" applyFont="1" applyFill="1" applyBorder="1" applyAlignment="1" applyProtection="1">
      <alignment horizontal="left"/>
      <protection locked="0"/>
    </xf>
    <xf numFmtId="0" fontId="22" fillId="3" borderId="10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wrapText="1"/>
    </xf>
    <xf numFmtId="0" fontId="21" fillId="5" borderId="27" xfId="0" applyFont="1" applyFill="1" applyBorder="1" applyAlignment="1">
      <alignment horizontal="left" wrapText="1"/>
    </xf>
    <xf numFmtId="0" fontId="21" fillId="5" borderId="26" xfId="0" applyFont="1" applyFill="1" applyBorder="1" applyAlignment="1">
      <alignment horizontal="left" wrapText="1"/>
    </xf>
    <xf numFmtId="0" fontId="21" fillId="5" borderId="25" xfId="0" applyFont="1" applyFill="1" applyBorder="1" applyAlignment="1">
      <alignment horizontal="left" wrapText="1"/>
    </xf>
    <xf numFmtId="0" fontId="24" fillId="5" borderId="5" xfId="0" applyFont="1" applyFill="1" applyBorder="1"/>
    <xf numFmtId="0" fontId="21" fillId="5" borderId="10" xfId="0" applyFont="1" applyFill="1" applyBorder="1" applyAlignment="1">
      <alignment vertical="center"/>
    </xf>
    <xf numFmtId="0" fontId="21" fillId="4" borderId="2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5" borderId="15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left"/>
    </xf>
    <xf numFmtId="0" fontId="20" fillId="5" borderId="13" xfId="0" applyFont="1" applyFill="1" applyBorder="1" applyAlignment="1">
      <alignment horizontal="left"/>
    </xf>
  </cellXfs>
  <cellStyles count="4">
    <cellStyle name="Normal" xfId="0" builtinId="0"/>
    <cellStyle name="Normal 3" xfId="1" xr:uid="{A4955321-5597-41AC-9F1F-87E54FDC883D}"/>
    <cellStyle name="Percent" xfId="3" builtinId="5"/>
    <cellStyle name="Standard_Gesetzlich vorgeschr Angaben" xfId="2" xr:uid="{EFAC3EA9-0F13-403F-96F7-A467A66A27E5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96F7-DED4-48E4-B272-0C9DB7C74498}">
  <dimension ref="A1:M85"/>
  <sheetViews>
    <sheetView view="pageLayout" zoomScaleNormal="100" workbookViewId="0">
      <selection activeCell="F2" sqref="F2:I2"/>
    </sheetView>
  </sheetViews>
  <sheetFormatPr defaultRowHeight="15" x14ac:dyDescent="0.25"/>
  <cols>
    <col min="1" max="1" width="51.140625" style="1" customWidth="1"/>
    <col min="2" max="2" width="7" style="3" customWidth="1"/>
    <col min="3" max="3" width="10.7109375" style="2" customWidth="1"/>
    <col min="4" max="4" width="10.5703125" style="2" customWidth="1"/>
    <col min="5" max="5" width="11.5703125" style="2" customWidth="1"/>
    <col min="6" max="11" width="11.28515625" customWidth="1"/>
    <col min="12" max="12" width="9.140625" style="1"/>
    <col min="13" max="13" width="8.7109375" style="1" customWidth="1"/>
    <col min="14" max="241" width="9.140625" style="1"/>
    <col min="242" max="242" width="40" style="1" customWidth="1"/>
    <col min="243" max="243" width="9.42578125" style="1" bestFit="1" customWidth="1"/>
    <col min="244" max="244" width="9.140625" style="1"/>
    <col min="245" max="245" width="9.42578125" style="1" customWidth="1"/>
    <col min="246" max="246" width="9.140625" style="1"/>
    <col min="247" max="247" width="10.42578125" style="1" customWidth="1"/>
    <col min="248" max="497" width="9.140625" style="1"/>
    <col min="498" max="498" width="40" style="1" customWidth="1"/>
    <col min="499" max="499" width="9.42578125" style="1" bestFit="1" customWidth="1"/>
    <col min="500" max="500" width="9.140625" style="1"/>
    <col min="501" max="501" width="9.42578125" style="1" customWidth="1"/>
    <col min="502" max="502" width="9.140625" style="1"/>
    <col min="503" max="503" width="10.42578125" style="1" customWidth="1"/>
    <col min="504" max="753" width="9.140625" style="1"/>
    <col min="754" max="754" width="40" style="1" customWidth="1"/>
    <col min="755" max="755" width="9.42578125" style="1" bestFit="1" customWidth="1"/>
    <col min="756" max="756" width="9.140625" style="1"/>
    <col min="757" max="757" width="9.42578125" style="1" customWidth="1"/>
    <col min="758" max="758" width="9.140625" style="1"/>
    <col min="759" max="759" width="10.42578125" style="1" customWidth="1"/>
    <col min="760" max="1009" width="9.140625" style="1"/>
    <col min="1010" max="1010" width="40" style="1" customWidth="1"/>
    <col min="1011" max="1011" width="9.42578125" style="1" bestFit="1" customWidth="1"/>
    <col min="1012" max="1012" width="9.140625" style="1"/>
    <col min="1013" max="1013" width="9.42578125" style="1" customWidth="1"/>
    <col min="1014" max="1014" width="9.140625" style="1"/>
    <col min="1015" max="1015" width="10.42578125" style="1" customWidth="1"/>
    <col min="1016" max="1265" width="9.140625" style="1"/>
    <col min="1266" max="1266" width="40" style="1" customWidth="1"/>
    <col min="1267" max="1267" width="9.42578125" style="1" bestFit="1" customWidth="1"/>
    <col min="1268" max="1268" width="9.140625" style="1"/>
    <col min="1269" max="1269" width="9.42578125" style="1" customWidth="1"/>
    <col min="1270" max="1270" width="9.140625" style="1"/>
    <col min="1271" max="1271" width="10.42578125" style="1" customWidth="1"/>
    <col min="1272" max="1521" width="9.140625" style="1"/>
    <col min="1522" max="1522" width="40" style="1" customWidth="1"/>
    <col min="1523" max="1523" width="9.42578125" style="1" bestFit="1" customWidth="1"/>
    <col min="1524" max="1524" width="9.140625" style="1"/>
    <col min="1525" max="1525" width="9.42578125" style="1" customWidth="1"/>
    <col min="1526" max="1526" width="9.140625" style="1"/>
    <col min="1527" max="1527" width="10.42578125" style="1" customWidth="1"/>
    <col min="1528" max="1777" width="9.140625" style="1"/>
    <col min="1778" max="1778" width="40" style="1" customWidth="1"/>
    <col min="1779" max="1779" width="9.42578125" style="1" bestFit="1" customWidth="1"/>
    <col min="1780" max="1780" width="9.140625" style="1"/>
    <col min="1781" max="1781" width="9.42578125" style="1" customWidth="1"/>
    <col min="1782" max="1782" width="9.140625" style="1"/>
    <col min="1783" max="1783" width="10.42578125" style="1" customWidth="1"/>
    <col min="1784" max="2033" width="9.140625" style="1"/>
    <col min="2034" max="2034" width="40" style="1" customWidth="1"/>
    <col min="2035" max="2035" width="9.42578125" style="1" bestFit="1" customWidth="1"/>
    <col min="2036" max="2036" width="9.140625" style="1"/>
    <col min="2037" max="2037" width="9.42578125" style="1" customWidth="1"/>
    <col min="2038" max="2038" width="9.140625" style="1"/>
    <col min="2039" max="2039" width="10.42578125" style="1" customWidth="1"/>
    <col min="2040" max="2289" width="9.140625" style="1"/>
    <col min="2290" max="2290" width="40" style="1" customWidth="1"/>
    <col min="2291" max="2291" width="9.42578125" style="1" bestFit="1" customWidth="1"/>
    <col min="2292" max="2292" width="9.140625" style="1"/>
    <col min="2293" max="2293" width="9.42578125" style="1" customWidth="1"/>
    <col min="2294" max="2294" width="9.140625" style="1"/>
    <col min="2295" max="2295" width="10.42578125" style="1" customWidth="1"/>
    <col min="2296" max="2545" width="9.140625" style="1"/>
    <col min="2546" max="2546" width="40" style="1" customWidth="1"/>
    <col min="2547" max="2547" width="9.42578125" style="1" bestFit="1" customWidth="1"/>
    <col min="2548" max="2548" width="9.140625" style="1"/>
    <col min="2549" max="2549" width="9.42578125" style="1" customWidth="1"/>
    <col min="2550" max="2550" width="9.140625" style="1"/>
    <col min="2551" max="2551" width="10.42578125" style="1" customWidth="1"/>
    <col min="2552" max="2801" width="9.140625" style="1"/>
    <col min="2802" max="2802" width="40" style="1" customWidth="1"/>
    <col min="2803" max="2803" width="9.42578125" style="1" bestFit="1" customWidth="1"/>
    <col min="2804" max="2804" width="9.140625" style="1"/>
    <col min="2805" max="2805" width="9.42578125" style="1" customWidth="1"/>
    <col min="2806" max="2806" width="9.140625" style="1"/>
    <col min="2807" max="2807" width="10.42578125" style="1" customWidth="1"/>
    <col min="2808" max="3057" width="9.140625" style="1"/>
    <col min="3058" max="3058" width="40" style="1" customWidth="1"/>
    <col min="3059" max="3059" width="9.42578125" style="1" bestFit="1" customWidth="1"/>
    <col min="3060" max="3060" width="9.140625" style="1"/>
    <col min="3061" max="3061" width="9.42578125" style="1" customWidth="1"/>
    <col min="3062" max="3062" width="9.140625" style="1"/>
    <col min="3063" max="3063" width="10.42578125" style="1" customWidth="1"/>
    <col min="3064" max="3313" width="9.140625" style="1"/>
    <col min="3314" max="3314" width="40" style="1" customWidth="1"/>
    <col min="3315" max="3315" width="9.42578125" style="1" bestFit="1" customWidth="1"/>
    <col min="3316" max="3316" width="9.140625" style="1"/>
    <col min="3317" max="3317" width="9.42578125" style="1" customWidth="1"/>
    <col min="3318" max="3318" width="9.140625" style="1"/>
    <col min="3319" max="3319" width="10.42578125" style="1" customWidth="1"/>
    <col min="3320" max="3569" width="9.140625" style="1"/>
    <col min="3570" max="3570" width="40" style="1" customWidth="1"/>
    <col min="3571" max="3571" width="9.42578125" style="1" bestFit="1" customWidth="1"/>
    <col min="3572" max="3572" width="9.140625" style="1"/>
    <col min="3573" max="3573" width="9.42578125" style="1" customWidth="1"/>
    <col min="3574" max="3574" width="9.140625" style="1"/>
    <col min="3575" max="3575" width="10.42578125" style="1" customWidth="1"/>
    <col min="3576" max="3825" width="9.140625" style="1"/>
    <col min="3826" max="3826" width="40" style="1" customWidth="1"/>
    <col min="3827" max="3827" width="9.42578125" style="1" bestFit="1" customWidth="1"/>
    <col min="3828" max="3828" width="9.140625" style="1"/>
    <col min="3829" max="3829" width="9.42578125" style="1" customWidth="1"/>
    <col min="3830" max="3830" width="9.140625" style="1"/>
    <col min="3831" max="3831" width="10.42578125" style="1" customWidth="1"/>
    <col min="3832" max="4081" width="9.140625" style="1"/>
    <col min="4082" max="4082" width="40" style="1" customWidth="1"/>
    <col min="4083" max="4083" width="9.42578125" style="1" bestFit="1" customWidth="1"/>
    <col min="4084" max="4084" width="9.140625" style="1"/>
    <col min="4085" max="4085" width="9.42578125" style="1" customWidth="1"/>
    <col min="4086" max="4086" width="9.140625" style="1"/>
    <col min="4087" max="4087" width="10.42578125" style="1" customWidth="1"/>
    <col min="4088" max="4337" width="9.140625" style="1"/>
    <col min="4338" max="4338" width="40" style="1" customWidth="1"/>
    <col min="4339" max="4339" width="9.42578125" style="1" bestFit="1" customWidth="1"/>
    <col min="4340" max="4340" width="9.140625" style="1"/>
    <col min="4341" max="4341" width="9.42578125" style="1" customWidth="1"/>
    <col min="4342" max="4342" width="9.140625" style="1"/>
    <col min="4343" max="4343" width="10.42578125" style="1" customWidth="1"/>
    <col min="4344" max="4593" width="9.140625" style="1"/>
    <col min="4594" max="4594" width="40" style="1" customWidth="1"/>
    <col min="4595" max="4595" width="9.42578125" style="1" bestFit="1" customWidth="1"/>
    <col min="4596" max="4596" width="9.140625" style="1"/>
    <col min="4597" max="4597" width="9.42578125" style="1" customWidth="1"/>
    <col min="4598" max="4598" width="9.140625" style="1"/>
    <col min="4599" max="4599" width="10.42578125" style="1" customWidth="1"/>
    <col min="4600" max="4849" width="9.140625" style="1"/>
    <col min="4850" max="4850" width="40" style="1" customWidth="1"/>
    <col min="4851" max="4851" width="9.42578125" style="1" bestFit="1" customWidth="1"/>
    <col min="4852" max="4852" width="9.140625" style="1"/>
    <col min="4853" max="4853" width="9.42578125" style="1" customWidth="1"/>
    <col min="4854" max="4854" width="9.140625" style="1"/>
    <col min="4855" max="4855" width="10.42578125" style="1" customWidth="1"/>
    <col min="4856" max="5105" width="9.140625" style="1"/>
    <col min="5106" max="5106" width="40" style="1" customWidth="1"/>
    <col min="5107" max="5107" width="9.42578125" style="1" bestFit="1" customWidth="1"/>
    <col min="5108" max="5108" width="9.140625" style="1"/>
    <col min="5109" max="5109" width="9.42578125" style="1" customWidth="1"/>
    <col min="5110" max="5110" width="9.140625" style="1"/>
    <col min="5111" max="5111" width="10.42578125" style="1" customWidth="1"/>
    <col min="5112" max="5361" width="9.140625" style="1"/>
    <col min="5362" max="5362" width="40" style="1" customWidth="1"/>
    <col min="5363" max="5363" width="9.42578125" style="1" bestFit="1" customWidth="1"/>
    <col min="5364" max="5364" width="9.140625" style="1"/>
    <col min="5365" max="5365" width="9.42578125" style="1" customWidth="1"/>
    <col min="5366" max="5366" width="9.140625" style="1"/>
    <col min="5367" max="5367" width="10.42578125" style="1" customWidth="1"/>
    <col min="5368" max="5617" width="9.140625" style="1"/>
    <col min="5618" max="5618" width="40" style="1" customWidth="1"/>
    <col min="5619" max="5619" width="9.42578125" style="1" bestFit="1" customWidth="1"/>
    <col min="5620" max="5620" width="9.140625" style="1"/>
    <col min="5621" max="5621" width="9.42578125" style="1" customWidth="1"/>
    <col min="5622" max="5622" width="9.140625" style="1"/>
    <col min="5623" max="5623" width="10.42578125" style="1" customWidth="1"/>
    <col min="5624" max="5873" width="9.140625" style="1"/>
    <col min="5874" max="5874" width="40" style="1" customWidth="1"/>
    <col min="5875" max="5875" width="9.42578125" style="1" bestFit="1" customWidth="1"/>
    <col min="5876" max="5876" width="9.140625" style="1"/>
    <col min="5877" max="5877" width="9.42578125" style="1" customWidth="1"/>
    <col min="5878" max="5878" width="9.140625" style="1"/>
    <col min="5879" max="5879" width="10.42578125" style="1" customWidth="1"/>
    <col min="5880" max="6129" width="9.140625" style="1"/>
    <col min="6130" max="6130" width="40" style="1" customWidth="1"/>
    <col min="6131" max="6131" width="9.42578125" style="1" bestFit="1" customWidth="1"/>
    <col min="6132" max="6132" width="9.140625" style="1"/>
    <col min="6133" max="6133" width="9.42578125" style="1" customWidth="1"/>
    <col min="6134" max="6134" width="9.140625" style="1"/>
    <col min="6135" max="6135" width="10.42578125" style="1" customWidth="1"/>
    <col min="6136" max="6385" width="9.140625" style="1"/>
    <col min="6386" max="6386" width="40" style="1" customWidth="1"/>
    <col min="6387" max="6387" width="9.42578125" style="1" bestFit="1" customWidth="1"/>
    <col min="6388" max="6388" width="9.140625" style="1"/>
    <col min="6389" max="6389" width="9.42578125" style="1" customWidth="1"/>
    <col min="6390" max="6390" width="9.140625" style="1"/>
    <col min="6391" max="6391" width="10.42578125" style="1" customWidth="1"/>
    <col min="6392" max="6641" width="9.140625" style="1"/>
    <col min="6642" max="6642" width="40" style="1" customWidth="1"/>
    <col min="6643" max="6643" width="9.42578125" style="1" bestFit="1" customWidth="1"/>
    <col min="6644" max="6644" width="9.140625" style="1"/>
    <col min="6645" max="6645" width="9.42578125" style="1" customWidth="1"/>
    <col min="6646" max="6646" width="9.140625" style="1"/>
    <col min="6647" max="6647" width="10.42578125" style="1" customWidth="1"/>
    <col min="6648" max="6897" width="9.140625" style="1"/>
    <col min="6898" max="6898" width="40" style="1" customWidth="1"/>
    <col min="6899" max="6899" width="9.42578125" style="1" bestFit="1" customWidth="1"/>
    <col min="6900" max="6900" width="9.140625" style="1"/>
    <col min="6901" max="6901" width="9.42578125" style="1" customWidth="1"/>
    <col min="6902" max="6902" width="9.140625" style="1"/>
    <col min="6903" max="6903" width="10.42578125" style="1" customWidth="1"/>
    <col min="6904" max="7153" width="9.140625" style="1"/>
    <col min="7154" max="7154" width="40" style="1" customWidth="1"/>
    <col min="7155" max="7155" width="9.42578125" style="1" bestFit="1" customWidth="1"/>
    <col min="7156" max="7156" width="9.140625" style="1"/>
    <col min="7157" max="7157" width="9.42578125" style="1" customWidth="1"/>
    <col min="7158" max="7158" width="9.140625" style="1"/>
    <col min="7159" max="7159" width="10.42578125" style="1" customWidth="1"/>
    <col min="7160" max="7409" width="9.140625" style="1"/>
    <col min="7410" max="7410" width="40" style="1" customWidth="1"/>
    <col min="7411" max="7411" width="9.42578125" style="1" bestFit="1" customWidth="1"/>
    <col min="7412" max="7412" width="9.140625" style="1"/>
    <col min="7413" max="7413" width="9.42578125" style="1" customWidth="1"/>
    <col min="7414" max="7414" width="9.140625" style="1"/>
    <col min="7415" max="7415" width="10.42578125" style="1" customWidth="1"/>
    <col min="7416" max="7665" width="9.140625" style="1"/>
    <col min="7666" max="7666" width="40" style="1" customWidth="1"/>
    <col min="7667" max="7667" width="9.42578125" style="1" bestFit="1" customWidth="1"/>
    <col min="7668" max="7668" width="9.140625" style="1"/>
    <col min="7669" max="7669" width="9.42578125" style="1" customWidth="1"/>
    <col min="7670" max="7670" width="9.140625" style="1"/>
    <col min="7671" max="7671" width="10.42578125" style="1" customWidth="1"/>
    <col min="7672" max="7921" width="9.140625" style="1"/>
    <col min="7922" max="7922" width="40" style="1" customWidth="1"/>
    <col min="7923" max="7923" width="9.42578125" style="1" bestFit="1" customWidth="1"/>
    <col min="7924" max="7924" width="9.140625" style="1"/>
    <col min="7925" max="7925" width="9.42578125" style="1" customWidth="1"/>
    <col min="7926" max="7926" width="9.140625" style="1"/>
    <col min="7927" max="7927" width="10.42578125" style="1" customWidth="1"/>
    <col min="7928" max="8177" width="9.140625" style="1"/>
    <col min="8178" max="8178" width="40" style="1" customWidth="1"/>
    <col min="8179" max="8179" width="9.42578125" style="1" bestFit="1" customWidth="1"/>
    <col min="8180" max="8180" width="9.140625" style="1"/>
    <col min="8181" max="8181" width="9.42578125" style="1" customWidth="1"/>
    <col min="8182" max="8182" width="9.140625" style="1"/>
    <col min="8183" max="8183" width="10.42578125" style="1" customWidth="1"/>
    <col min="8184" max="8433" width="9.140625" style="1"/>
    <col min="8434" max="8434" width="40" style="1" customWidth="1"/>
    <col min="8435" max="8435" width="9.42578125" style="1" bestFit="1" customWidth="1"/>
    <col min="8436" max="8436" width="9.140625" style="1"/>
    <col min="8437" max="8437" width="9.42578125" style="1" customWidth="1"/>
    <col min="8438" max="8438" width="9.140625" style="1"/>
    <col min="8439" max="8439" width="10.42578125" style="1" customWidth="1"/>
    <col min="8440" max="8689" width="9.140625" style="1"/>
    <col min="8690" max="8690" width="40" style="1" customWidth="1"/>
    <col min="8691" max="8691" width="9.42578125" style="1" bestFit="1" customWidth="1"/>
    <col min="8692" max="8692" width="9.140625" style="1"/>
    <col min="8693" max="8693" width="9.42578125" style="1" customWidth="1"/>
    <col min="8694" max="8694" width="9.140625" style="1"/>
    <col min="8695" max="8695" width="10.42578125" style="1" customWidth="1"/>
    <col min="8696" max="8945" width="9.140625" style="1"/>
    <col min="8946" max="8946" width="40" style="1" customWidth="1"/>
    <col min="8947" max="8947" width="9.42578125" style="1" bestFit="1" customWidth="1"/>
    <col min="8948" max="8948" width="9.140625" style="1"/>
    <col min="8949" max="8949" width="9.42578125" style="1" customWidth="1"/>
    <col min="8950" max="8950" width="9.140625" style="1"/>
    <col min="8951" max="8951" width="10.42578125" style="1" customWidth="1"/>
    <col min="8952" max="9201" width="9.140625" style="1"/>
    <col min="9202" max="9202" width="40" style="1" customWidth="1"/>
    <col min="9203" max="9203" width="9.42578125" style="1" bestFit="1" customWidth="1"/>
    <col min="9204" max="9204" width="9.140625" style="1"/>
    <col min="9205" max="9205" width="9.42578125" style="1" customWidth="1"/>
    <col min="9206" max="9206" width="9.140625" style="1"/>
    <col min="9207" max="9207" width="10.42578125" style="1" customWidth="1"/>
    <col min="9208" max="9457" width="9.140625" style="1"/>
    <col min="9458" max="9458" width="40" style="1" customWidth="1"/>
    <col min="9459" max="9459" width="9.42578125" style="1" bestFit="1" customWidth="1"/>
    <col min="9460" max="9460" width="9.140625" style="1"/>
    <col min="9461" max="9461" width="9.42578125" style="1" customWidth="1"/>
    <col min="9462" max="9462" width="9.140625" style="1"/>
    <col min="9463" max="9463" width="10.42578125" style="1" customWidth="1"/>
    <col min="9464" max="9713" width="9.140625" style="1"/>
    <col min="9714" max="9714" width="40" style="1" customWidth="1"/>
    <col min="9715" max="9715" width="9.42578125" style="1" bestFit="1" customWidth="1"/>
    <col min="9716" max="9716" width="9.140625" style="1"/>
    <col min="9717" max="9717" width="9.42578125" style="1" customWidth="1"/>
    <col min="9718" max="9718" width="9.140625" style="1"/>
    <col min="9719" max="9719" width="10.42578125" style="1" customWidth="1"/>
    <col min="9720" max="9969" width="9.140625" style="1"/>
    <col min="9970" max="9970" width="40" style="1" customWidth="1"/>
    <col min="9971" max="9971" width="9.42578125" style="1" bestFit="1" customWidth="1"/>
    <col min="9972" max="9972" width="9.140625" style="1"/>
    <col min="9973" max="9973" width="9.42578125" style="1" customWidth="1"/>
    <col min="9974" max="9974" width="9.140625" style="1"/>
    <col min="9975" max="9975" width="10.42578125" style="1" customWidth="1"/>
    <col min="9976" max="10225" width="9.140625" style="1"/>
    <col min="10226" max="10226" width="40" style="1" customWidth="1"/>
    <col min="10227" max="10227" width="9.42578125" style="1" bestFit="1" customWidth="1"/>
    <col min="10228" max="10228" width="9.140625" style="1"/>
    <col min="10229" max="10229" width="9.42578125" style="1" customWidth="1"/>
    <col min="10230" max="10230" width="9.140625" style="1"/>
    <col min="10231" max="10231" width="10.42578125" style="1" customWidth="1"/>
    <col min="10232" max="10481" width="9.140625" style="1"/>
    <col min="10482" max="10482" width="40" style="1" customWidth="1"/>
    <col min="10483" max="10483" width="9.42578125" style="1" bestFit="1" customWidth="1"/>
    <col min="10484" max="10484" width="9.140625" style="1"/>
    <col min="10485" max="10485" width="9.42578125" style="1" customWidth="1"/>
    <col min="10486" max="10486" width="9.140625" style="1"/>
    <col min="10487" max="10487" width="10.42578125" style="1" customWidth="1"/>
    <col min="10488" max="10737" width="9.140625" style="1"/>
    <col min="10738" max="10738" width="40" style="1" customWidth="1"/>
    <col min="10739" max="10739" width="9.42578125" style="1" bestFit="1" customWidth="1"/>
    <col min="10740" max="10740" width="9.140625" style="1"/>
    <col min="10741" max="10741" width="9.42578125" style="1" customWidth="1"/>
    <col min="10742" max="10742" width="9.140625" style="1"/>
    <col min="10743" max="10743" width="10.42578125" style="1" customWidth="1"/>
    <col min="10744" max="10993" width="9.140625" style="1"/>
    <col min="10994" max="10994" width="40" style="1" customWidth="1"/>
    <col min="10995" max="10995" width="9.42578125" style="1" bestFit="1" customWidth="1"/>
    <col min="10996" max="10996" width="9.140625" style="1"/>
    <col min="10997" max="10997" width="9.42578125" style="1" customWidth="1"/>
    <col min="10998" max="10998" width="9.140625" style="1"/>
    <col min="10999" max="10999" width="10.42578125" style="1" customWidth="1"/>
    <col min="11000" max="11249" width="9.140625" style="1"/>
    <col min="11250" max="11250" width="40" style="1" customWidth="1"/>
    <col min="11251" max="11251" width="9.42578125" style="1" bestFit="1" customWidth="1"/>
    <col min="11252" max="11252" width="9.140625" style="1"/>
    <col min="11253" max="11253" width="9.42578125" style="1" customWidth="1"/>
    <col min="11254" max="11254" width="9.140625" style="1"/>
    <col min="11255" max="11255" width="10.42578125" style="1" customWidth="1"/>
    <col min="11256" max="11505" width="9.140625" style="1"/>
    <col min="11506" max="11506" width="40" style="1" customWidth="1"/>
    <col min="11507" max="11507" width="9.42578125" style="1" bestFit="1" customWidth="1"/>
    <col min="11508" max="11508" width="9.140625" style="1"/>
    <col min="11509" max="11509" width="9.42578125" style="1" customWidth="1"/>
    <col min="11510" max="11510" width="9.140625" style="1"/>
    <col min="11511" max="11511" width="10.42578125" style="1" customWidth="1"/>
    <col min="11512" max="11761" width="9.140625" style="1"/>
    <col min="11762" max="11762" width="40" style="1" customWidth="1"/>
    <col min="11763" max="11763" width="9.42578125" style="1" bestFit="1" customWidth="1"/>
    <col min="11764" max="11764" width="9.140625" style="1"/>
    <col min="11765" max="11765" width="9.42578125" style="1" customWidth="1"/>
    <col min="11766" max="11766" width="9.140625" style="1"/>
    <col min="11767" max="11767" width="10.42578125" style="1" customWidth="1"/>
    <col min="11768" max="12017" width="9.140625" style="1"/>
    <col min="12018" max="12018" width="40" style="1" customWidth="1"/>
    <col min="12019" max="12019" width="9.42578125" style="1" bestFit="1" customWidth="1"/>
    <col min="12020" max="12020" width="9.140625" style="1"/>
    <col min="12021" max="12021" width="9.42578125" style="1" customWidth="1"/>
    <col min="12022" max="12022" width="9.140625" style="1"/>
    <col min="12023" max="12023" width="10.42578125" style="1" customWidth="1"/>
    <col min="12024" max="12273" width="9.140625" style="1"/>
    <col min="12274" max="12274" width="40" style="1" customWidth="1"/>
    <col min="12275" max="12275" width="9.42578125" style="1" bestFit="1" customWidth="1"/>
    <col min="12276" max="12276" width="9.140625" style="1"/>
    <col min="12277" max="12277" width="9.42578125" style="1" customWidth="1"/>
    <col min="12278" max="12278" width="9.140625" style="1"/>
    <col min="12279" max="12279" width="10.42578125" style="1" customWidth="1"/>
    <col min="12280" max="12529" width="9.140625" style="1"/>
    <col min="12530" max="12530" width="40" style="1" customWidth="1"/>
    <col min="12531" max="12531" width="9.42578125" style="1" bestFit="1" customWidth="1"/>
    <col min="12532" max="12532" width="9.140625" style="1"/>
    <col min="12533" max="12533" width="9.42578125" style="1" customWidth="1"/>
    <col min="12534" max="12534" width="9.140625" style="1"/>
    <col min="12535" max="12535" width="10.42578125" style="1" customWidth="1"/>
    <col min="12536" max="12785" width="9.140625" style="1"/>
    <col min="12786" max="12786" width="40" style="1" customWidth="1"/>
    <col min="12787" max="12787" width="9.42578125" style="1" bestFit="1" customWidth="1"/>
    <col min="12788" max="12788" width="9.140625" style="1"/>
    <col min="12789" max="12789" width="9.42578125" style="1" customWidth="1"/>
    <col min="12790" max="12790" width="9.140625" style="1"/>
    <col min="12791" max="12791" width="10.42578125" style="1" customWidth="1"/>
    <col min="12792" max="13041" width="9.140625" style="1"/>
    <col min="13042" max="13042" width="40" style="1" customWidth="1"/>
    <col min="13043" max="13043" width="9.42578125" style="1" bestFit="1" customWidth="1"/>
    <col min="13044" max="13044" width="9.140625" style="1"/>
    <col min="13045" max="13045" width="9.42578125" style="1" customWidth="1"/>
    <col min="13046" max="13046" width="9.140625" style="1"/>
    <col min="13047" max="13047" width="10.42578125" style="1" customWidth="1"/>
    <col min="13048" max="13297" width="9.140625" style="1"/>
    <col min="13298" max="13298" width="40" style="1" customWidth="1"/>
    <col min="13299" max="13299" width="9.42578125" style="1" bestFit="1" customWidth="1"/>
    <col min="13300" max="13300" width="9.140625" style="1"/>
    <col min="13301" max="13301" width="9.42578125" style="1" customWidth="1"/>
    <col min="13302" max="13302" width="9.140625" style="1"/>
    <col min="13303" max="13303" width="10.42578125" style="1" customWidth="1"/>
    <col min="13304" max="13553" width="9.140625" style="1"/>
    <col min="13554" max="13554" width="40" style="1" customWidth="1"/>
    <col min="13555" max="13555" width="9.42578125" style="1" bestFit="1" customWidth="1"/>
    <col min="13556" max="13556" width="9.140625" style="1"/>
    <col min="13557" max="13557" width="9.42578125" style="1" customWidth="1"/>
    <col min="13558" max="13558" width="9.140625" style="1"/>
    <col min="13559" max="13559" width="10.42578125" style="1" customWidth="1"/>
    <col min="13560" max="13809" width="9.140625" style="1"/>
    <col min="13810" max="13810" width="40" style="1" customWidth="1"/>
    <col min="13811" max="13811" width="9.42578125" style="1" bestFit="1" customWidth="1"/>
    <col min="13812" max="13812" width="9.140625" style="1"/>
    <col min="13813" max="13813" width="9.42578125" style="1" customWidth="1"/>
    <col min="13814" max="13814" width="9.140625" style="1"/>
    <col min="13815" max="13815" width="10.42578125" style="1" customWidth="1"/>
    <col min="13816" max="14065" width="9.140625" style="1"/>
    <col min="14066" max="14066" width="40" style="1" customWidth="1"/>
    <col min="14067" max="14067" width="9.42578125" style="1" bestFit="1" customWidth="1"/>
    <col min="14068" max="14068" width="9.140625" style="1"/>
    <col min="14069" max="14069" width="9.42578125" style="1" customWidth="1"/>
    <col min="14070" max="14070" width="9.140625" style="1"/>
    <col min="14071" max="14071" width="10.42578125" style="1" customWidth="1"/>
    <col min="14072" max="14321" width="9.140625" style="1"/>
    <col min="14322" max="14322" width="40" style="1" customWidth="1"/>
    <col min="14323" max="14323" width="9.42578125" style="1" bestFit="1" customWidth="1"/>
    <col min="14324" max="14324" width="9.140625" style="1"/>
    <col min="14325" max="14325" width="9.42578125" style="1" customWidth="1"/>
    <col min="14326" max="14326" width="9.140625" style="1"/>
    <col min="14327" max="14327" width="10.42578125" style="1" customWidth="1"/>
    <col min="14328" max="14577" width="9.140625" style="1"/>
    <col min="14578" max="14578" width="40" style="1" customWidth="1"/>
    <col min="14579" max="14579" width="9.42578125" style="1" bestFit="1" customWidth="1"/>
    <col min="14580" max="14580" width="9.140625" style="1"/>
    <col min="14581" max="14581" width="9.42578125" style="1" customWidth="1"/>
    <col min="14582" max="14582" width="9.140625" style="1"/>
    <col min="14583" max="14583" width="10.42578125" style="1" customWidth="1"/>
    <col min="14584" max="14833" width="9.140625" style="1"/>
    <col min="14834" max="14834" width="40" style="1" customWidth="1"/>
    <col min="14835" max="14835" width="9.42578125" style="1" bestFit="1" customWidth="1"/>
    <col min="14836" max="14836" width="9.140625" style="1"/>
    <col min="14837" max="14837" width="9.42578125" style="1" customWidth="1"/>
    <col min="14838" max="14838" width="9.140625" style="1"/>
    <col min="14839" max="14839" width="10.42578125" style="1" customWidth="1"/>
    <col min="14840" max="15089" width="9.140625" style="1"/>
    <col min="15090" max="15090" width="40" style="1" customWidth="1"/>
    <col min="15091" max="15091" width="9.42578125" style="1" bestFit="1" customWidth="1"/>
    <col min="15092" max="15092" width="9.140625" style="1"/>
    <col min="15093" max="15093" width="9.42578125" style="1" customWidth="1"/>
    <col min="15094" max="15094" width="9.140625" style="1"/>
    <col min="15095" max="15095" width="10.42578125" style="1" customWidth="1"/>
    <col min="15096" max="15345" width="9.140625" style="1"/>
    <col min="15346" max="15346" width="40" style="1" customWidth="1"/>
    <col min="15347" max="15347" width="9.42578125" style="1" bestFit="1" customWidth="1"/>
    <col min="15348" max="15348" width="9.140625" style="1"/>
    <col min="15349" max="15349" width="9.42578125" style="1" customWidth="1"/>
    <col min="15350" max="15350" width="9.140625" style="1"/>
    <col min="15351" max="15351" width="10.42578125" style="1" customWidth="1"/>
    <col min="15352" max="15601" width="9.140625" style="1"/>
    <col min="15602" max="15602" width="40" style="1" customWidth="1"/>
    <col min="15603" max="15603" width="9.42578125" style="1" bestFit="1" customWidth="1"/>
    <col min="15604" max="15604" width="9.140625" style="1"/>
    <col min="15605" max="15605" width="9.42578125" style="1" customWidth="1"/>
    <col min="15606" max="15606" width="9.140625" style="1"/>
    <col min="15607" max="15607" width="10.42578125" style="1" customWidth="1"/>
    <col min="15608" max="15857" width="9.140625" style="1"/>
    <col min="15858" max="15858" width="40" style="1" customWidth="1"/>
    <col min="15859" max="15859" width="9.42578125" style="1" bestFit="1" customWidth="1"/>
    <col min="15860" max="15860" width="9.140625" style="1"/>
    <col min="15861" max="15861" width="9.42578125" style="1" customWidth="1"/>
    <col min="15862" max="15862" width="9.140625" style="1"/>
    <col min="15863" max="15863" width="10.42578125" style="1" customWidth="1"/>
    <col min="15864" max="16113" width="9.140625" style="1"/>
    <col min="16114" max="16114" width="40" style="1" customWidth="1"/>
    <col min="16115" max="16115" width="9.42578125" style="1" bestFit="1" customWidth="1"/>
    <col min="16116" max="16116" width="9.140625" style="1"/>
    <col min="16117" max="16117" width="9.42578125" style="1" customWidth="1"/>
    <col min="16118" max="16118" width="9.140625" style="1"/>
    <col min="16119" max="16119" width="10.42578125" style="1" customWidth="1"/>
    <col min="16120" max="16384" width="9.140625" style="1"/>
  </cols>
  <sheetData>
    <row r="1" spans="1:11" ht="23.25" x14ac:dyDescent="0.35">
      <c r="A1" s="44" t="s">
        <v>194</v>
      </c>
      <c r="B1" s="43"/>
      <c r="C1" s="7"/>
      <c r="D1" s="7"/>
      <c r="E1" s="7"/>
    </row>
    <row r="2" spans="1:11" x14ac:dyDescent="0.25">
      <c r="A2" s="409" t="s">
        <v>200</v>
      </c>
      <c r="B2" s="409"/>
      <c r="C2" s="409"/>
      <c r="D2" s="409"/>
      <c r="E2" s="409"/>
      <c r="F2" s="410" t="s">
        <v>204</v>
      </c>
      <c r="G2" s="410"/>
      <c r="H2" s="410"/>
      <c r="I2" s="410"/>
      <c r="K2" t="s">
        <v>0</v>
      </c>
    </row>
    <row r="3" spans="1:11" ht="14.25" customHeight="1" thickBot="1" x14ac:dyDescent="0.3">
      <c r="A3" s="409"/>
      <c r="B3" s="409"/>
      <c r="C3" s="409"/>
      <c r="D3" s="409"/>
      <c r="E3" s="409"/>
      <c r="F3" s="395">
        <v>45422</v>
      </c>
      <c r="G3" s="395">
        <v>45514</v>
      </c>
      <c r="H3" s="395">
        <v>45606</v>
      </c>
      <c r="I3" s="396">
        <v>45658</v>
      </c>
    </row>
    <row r="4" spans="1:11" s="23" customFormat="1" ht="27.75" customHeight="1" thickBot="1" x14ac:dyDescent="0.25">
      <c r="A4" s="212" t="s">
        <v>1</v>
      </c>
      <c r="B4" s="25" t="s">
        <v>2</v>
      </c>
      <c r="C4" s="397" t="s">
        <v>199</v>
      </c>
      <c r="D4" s="398" t="s">
        <v>198</v>
      </c>
      <c r="E4" s="390" t="s">
        <v>203</v>
      </c>
      <c r="F4" s="392" t="s">
        <v>3</v>
      </c>
      <c r="G4" s="393" t="s">
        <v>195</v>
      </c>
      <c r="H4" s="393" t="s">
        <v>196</v>
      </c>
      <c r="I4" s="394" t="s">
        <v>197</v>
      </c>
      <c r="J4" s="41" t="s">
        <v>198</v>
      </c>
      <c r="K4" s="24" t="s">
        <v>4</v>
      </c>
    </row>
    <row r="5" spans="1:11" ht="25.35" customHeight="1" thickBot="1" x14ac:dyDescent="0.3">
      <c r="A5" s="213" t="s">
        <v>5</v>
      </c>
      <c r="B5" s="40"/>
      <c r="C5" s="399"/>
      <c r="D5" s="401"/>
      <c r="E5" s="400"/>
      <c r="F5" s="244"/>
      <c r="G5" s="210"/>
      <c r="H5" s="210"/>
      <c r="I5" s="211"/>
      <c r="J5" s="247"/>
      <c r="K5" s="39" t="s">
        <v>0</v>
      </c>
    </row>
    <row r="6" spans="1:11" x14ac:dyDescent="0.25">
      <c r="A6" s="214" t="s">
        <v>6</v>
      </c>
      <c r="B6" s="226"/>
      <c r="C6" s="240">
        <f>'F7-Klubi eelarve'!B5+'F7-Kooli eelarve'!B6</f>
        <v>0</v>
      </c>
      <c r="D6" s="38">
        <f>'F7-Klubi eelarve'!C5+'F7-Kooli eelarve'!C6</f>
        <v>0</v>
      </c>
      <c r="E6" s="37">
        <f>'F7-Klubi eelarve'!D5+'F7-Kooli eelarve'!D6</f>
        <v>0</v>
      </c>
      <c r="F6" s="240">
        <f>'F7-Klubi eelarve'!E5+'F7-Kooli eelarve'!E6</f>
        <v>0</v>
      </c>
      <c r="G6" s="38">
        <f>'F7-Klubi eelarve'!F5+'F7-Kooli eelarve'!F6</f>
        <v>0</v>
      </c>
      <c r="H6" s="38">
        <f>'F7-Klubi eelarve'!G5+'F7-Kooli eelarve'!G6</f>
        <v>0</v>
      </c>
      <c r="I6" s="37">
        <f>'F7-Klubi eelarve'!H5+'F7-Kooli eelarve'!H6</f>
        <v>0</v>
      </c>
      <c r="J6" s="37" t="e">
        <f>'F7-Klubi eelarve'!#REF!+'F7-Kooli eelarve'!#REF!</f>
        <v>#REF!</v>
      </c>
      <c r="K6" s="250"/>
    </row>
    <row r="7" spans="1:11" x14ac:dyDescent="0.25">
      <c r="A7" s="215" t="s">
        <v>7</v>
      </c>
      <c r="B7" s="227">
        <v>1</v>
      </c>
      <c r="C7" s="36">
        <f>'F7-Klubi eelarve'!B6+'F7-Kooli eelarve'!B7</f>
        <v>0</v>
      </c>
      <c r="D7" s="18">
        <f>'F7-Klubi eelarve'!C6+'F7-Kooli eelarve'!C7</f>
        <v>0</v>
      </c>
      <c r="E7" s="17">
        <f>'F7-Klubi eelarve'!D6+'F7-Kooli eelarve'!D7</f>
        <v>0</v>
      </c>
      <c r="F7" s="36">
        <f>'F7-Klubi eelarve'!E6+'F7-Kooli eelarve'!E7</f>
        <v>0</v>
      </c>
      <c r="G7" s="18">
        <f>'F7-Klubi eelarve'!F6+'F7-Kooli eelarve'!F7</f>
        <v>0</v>
      </c>
      <c r="H7" s="18">
        <f>'F7-Klubi eelarve'!G6+'F7-Kooli eelarve'!G7</f>
        <v>0</v>
      </c>
      <c r="I7" s="17">
        <f>'F7-Klubi eelarve'!H6+'F7-Kooli eelarve'!H7</f>
        <v>0</v>
      </c>
      <c r="J7" s="17" t="e">
        <f>'F7-Klubi eelarve'!#REF!+'F7-Kooli eelarve'!#REF!</f>
        <v>#REF!</v>
      </c>
      <c r="K7" s="251"/>
    </row>
    <row r="8" spans="1:11" ht="14.25" x14ac:dyDescent="0.2">
      <c r="A8" s="216" t="s">
        <v>8</v>
      </c>
      <c r="B8" s="228">
        <v>1</v>
      </c>
      <c r="C8" s="32">
        <f>'F7-Klubi eelarve'!B7+'F7-Kooli eelarve'!B8</f>
        <v>0</v>
      </c>
      <c r="D8" s="31">
        <f>'F7-Klubi eelarve'!C7+'F7-Kooli eelarve'!C8</f>
        <v>0</v>
      </c>
      <c r="E8" s="30">
        <f>'F7-Klubi eelarve'!D7+'F7-Kooli eelarve'!D8</f>
        <v>0</v>
      </c>
      <c r="F8" s="32">
        <f>'F7-Klubi eelarve'!E7+'F7-Kooli eelarve'!E8</f>
        <v>0</v>
      </c>
      <c r="G8" s="31">
        <f>'F7-Klubi eelarve'!F7+'F7-Kooli eelarve'!F8</f>
        <v>0</v>
      </c>
      <c r="H8" s="31">
        <f>'F7-Klubi eelarve'!G7+'F7-Kooli eelarve'!G8</f>
        <v>0</v>
      </c>
      <c r="I8" s="30">
        <f>'F7-Klubi eelarve'!H7+'F7-Kooli eelarve'!H8</f>
        <v>0</v>
      </c>
      <c r="J8" s="30" t="e">
        <f>'F7-Klubi eelarve'!#REF!+'F7-Kooli eelarve'!#REF!</f>
        <v>#REF!</v>
      </c>
      <c r="K8" s="252"/>
    </row>
    <row r="9" spans="1:11" ht="14.25" x14ac:dyDescent="0.2">
      <c r="A9" s="217" t="s">
        <v>9</v>
      </c>
      <c r="B9" s="228">
        <v>1</v>
      </c>
      <c r="C9" s="184">
        <f>'F7-Klubi eelarve'!B8+'F7-Kooli eelarve'!B9</f>
        <v>0</v>
      </c>
      <c r="D9" s="35">
        <f>'F7-Klubi eelarve'!C8+'F7-Kooli eelarve'!C9</f>
        <v>0</v>
      </c>
      <c r="E9" s="185">
        <f>'F7-Klubi eelarve'!D8+'F7-Kooli eelarve'!D9</f>
        <v>0</v>
      </c>
      <c r="F9" s="32">
        <f>'F7-Klubi eelarve'!E8+'F7-Kooli eelarve'!E9</f>
        <v>0</v>
      </c>
      <c r="G9" s="31">
        <f>'F7-Klubi eelarve'!F8+'F7-Kooli eelarve'!F9</f>
        <v>0</v>
      </c>
      <c r="H9" s="31">
        <f>'F7-Klubi eelarve'!G8+'F7-Kooli eelarve'!G9</f>
        <v>0</v>
      </c>
      <c r="I9" s="30">
        <f>'F7-Klubi eelarve'!H8+'F7-Kooli eelarve'!H9</f>
        <v>0</v>
      </c>
      <c r="J9" s="30" t="e">
        <f>'F7-Klubi eelarve'!#REF!+'F7-Kooli eelarve'!#REF!</f>
        <v>#REF!</v>
      </c>
      <c r="K9" s="252"/>
    </row>
    <row r="10" spans="1:11" ht="14.25" x14ac:dyDescent="0.2">
      <c r="A10" s="217" t="s">
        <v>10</v>
      </c>
      <c r="B10" s="228">
        <v>1</v>
      </c>
      <c r="C10" s="184">
        <f>'F7-Klubi eelarve'!B9+'F7-Kooli eelarve'!B10</f>
        <v>0</v>
      </c>
      <c r="D10" s="35">
        <f>'F7-Klubi eelarve'!C9+'F7-Kooli eelarve'!C10</f>
        <v>0</v>
      </c>
      <c r="E10" s="185">
        <f>'F7-Klubi eelarve'!D9+'F7-Kooli eelarve'!D10</f>
        <v>0</v>
      </c>
      <c r="F10" s="32">
        <f>'F7-Klubi eelarve'!E9+'F7-Kooli eelarve'!E10</f>
        <v>0</v>
      </c>
      <c r="G10" s="31">
        <f>'F7-Klubi eelarve'!F9+'F7-Kooli eelarve'!F10</f>
        <v>0</v>
      </c>
      <c r="H10" s="31">
        <f>'F7-Klubi eelarve'!G9+'F7-Kooli eelarve'!G10</f>
        <v>0</v>
      </c>
      <c r="I10" s="30">
        <f>'F7-Klubi eelarve'!H9+'F7-Kooli eelarve'!H10</f>
        <v>0</v>
      </c>
      <c r="J10" s="30" t="e">
        <f>'F7-Klubi eelarve'!#REF!+'F7-Kooli eelarve'!#REF!</f>
        <v>#REF!</v>
      </c>
      <c r="K10" s="252"/>
    </row>
    <row r="11" spans="1:11" ht="14.25" x14ac:dyDescent="0.2">
      <c r="A11" s="217" t="s">
        <v>11</v>
      </c>
      <c r="B11" s="228">
        <v>1</v>
      </c>
      <c r="C11" s="184">
        <f>'F7-Klubi eelarve'!B10+'F7-Kooli eelarve'!B11</f>
        <v>0</v>
      </c>
      <c r="D11" s="35">
        <f>'F7-Klubi eelarve'!C10+'F7-Kooli eelarve'!C11</f>
        <v>0</v>
      </c>
      <c r="E11" s="185">
        <f>'F7-Klubi eelarve'!D10+'F7-Kooli eelarve'!D11</f>
        <v>0</v>
      </c>
      <c r="F11" s="32">
        <f>'F7-Klubi eelarve'!E10+'F7-Kooli eelarve'!E11</f>
        <v>0</v>
      </c>
      <c r="G11" s="31">
        <f>'F7-Klubi eelarve'!F10+'F7-Kooli eelarve'!F11</f>
        <v>0</v>
      </c>
      <c r="H11" s="31">
        <f>'F7-Klubi eelarve'!G10+'F7-Kooli eelarve'!G11</f>
        <v>0</v>
      </c>
      <c r="I11" s="30">
        <f>'F7-Klubi eelarve'!H10+'F7-Kooli eelarve'!H11</f>
        <v>0</v>
      </c>
      <c r="J11" s="30" t="e">
        <f>'F7-Klubi eelarve'!#REF!+'F7-Kooli eelarve'!#REF!</f>
        <v>#REF!</v>
      </c>
      <c r="K11" s="252"/>
    </row>
    <row r="12" spans="1:11" ht="14.25" x14ac:dyDescent="0.2">
      <c r="A12" s="217" t="s">
        <v>12</v>
      </c>
      <c r="B12" s="228">
        <v>1</v>
      </c>
      <c r="C12" s="184">
        <f>'F7-Klubi eelarve'!B11+'F7-Kooli eelarve'!B12</f>
        <v>0</v>
      </c>
      <c r="D12" s="35">
        <f>'F7-Klubi eelarve'!C11+'F7-Kooli eelarve'!C12</f>
        <v>0</v>
      </c>
      <c r="E12" s="185">
        <f>'F7-Klubi eelarve'!D11+'F7-Kooli eelarve'!D12</f>
        <v>0</v>
      </c>
      <c r="F12" s="32">
        <f>'F7-Klubi eelarve'!E11+'F7-Kooli eelarve'!E12</f>
        <v>0</v>
      </c>
      <c r="G12" s="31">
        <f>'F7-Klubi eelarve'!F11+'F7-Kooli eelarve'!F12</f>
        <v>0</v>
      </c>
      <c r="H12" s="31">
        <f>'F7-Klubi eelarve'!G11+'F7-Kooli eelarve'!G12</f>
        <v>0</v>
      </c>
      <c r="I12" s="30">
        <f>'F7-Klubi eelarve'!H11+'F7-Kooli eelarve'!H12</f>
        <v>0</v>
      </c>
      <c r="J12" s="30" t="e">
        <f>'F7-Klubi eelarve'!#REF!+'F7-Kooli eelarve'!#REF!</f>
        <v>#REF!</v>
      </c>
      <c r="K12" s="252"/>
    </row>
    <row r="13" spans="1:11" ht="14.25" x14ac:dyDescent="0.2">
      <c r="A13" s="217" t="s">
        <v>13</v>
      </c>
      <c r="B13" s="228">
        <v>1</v>
      </c>
      <c r="C13" s="184">
        <f>'F7-Klubi eelarve'!B12+'F7-Kooli eelarve'!B13</f>
        <v>0</v>
      </c>
      <c r="D13" s="35">
        <f>'F7-Klubi eelarve'!C12+'F7-Kooli eelarve'!C13</f>
        <v>0</v>
      </c>
      <c r="E13" s="185">
        <f>'F7-Klubi eelarve'!D12+'F7-Kooli eelarve'!D13</f>
        <v>0</v>
      </c>
      <c r="F13" s="32">
        <f>'F7-Klubi eelarve'!E12+'F7-Kooli eelarve'!E13</f>
        <v>0</v>
      </c>
      <c r="G13" s="31">
        <f>'F7-Klubi eelarve'!F12+'F7-Kooli eelarve'!F13</f>
        <v>0</v>
      </c>
      <c r="H13" s="31">
        <f>'F7-Klubi eelarve'!G12+'F7-Kooli eelarve'!G13</f>
        <v>0</v>
      </c>
      <c r="I13" s="30">
        <f>'F7-Klubi eelarve'!H12+'F7-Kooli eelarve'!H13</f>
        <v>0</v>
      </c>
      <c r="J13" s="30" t="e">
        <f>'F7-Klubi eelarve'!#REF!+'F7-Kooli eelarve'!#REF!</f>
        <v>#REF!</v>
      </c>
      <c r="K13" s="252"/>
    </row>
    <row r="14" spans="1:11" x14ac:dyDescent="0.25">
      <c r="A14" s="218" t="s">
        <v>14</v>
      </c>
      <c r="B14" s="229"/>
      <c r="C14" s="36">
        <f>'F7-Klubi eelarve'!B13+'F7-Kooli eelarve'!B14</f>
        <v>0</v>
      </c>
      <c r="D14" s="18">
        <f>'F7-Klubi eelarve'!C13+'F7-Kooli eelarve'!C14</f>
        <v>0</v>
      </c>
      <c r="E14" s="17">
        <f>'F7-Klubi eelarve'!D13+'F7-Kooli eelarve'!D14</f>
        <v>0</v>
      </c>
      <c r="F14" s="36">
        <f>'F7-Klubi eelarve'!E13+'F7-Kooli eelarve'!E14</f>
        <v>0</v>
      </c>
      <c r="G14" s="18">
        <f>'F7-Klubi eelarve'!F13+'F7-Kooli eelarve'!F14</f>
        <v>0</v>
      </c>
      <c r="H14" s="18">
        <f>'F7-Klubi eelarve'!G13+'F7-Kooli eelarve'!G14</f>
        <v>0</v>
      </c>
      <c r="I14" s="17">
        <f>'F7-Klubi eelarve'!H13+'F7-Kooli eelarve'!H14</f>
        <v>0</v>
      </c>
      <c r="J14" s="17" t="e">
        <f>'F7-Klubi eelarve'!#REF!+'F7-Kooli eelarve'!#REF!</f>
        <v>#REF!</v>
      </c>
      <c r="K14" s="251"/>
    </row>
    <row r="15" spans="1:11" ht="14.25" x14ac:dyDescent="0.2">
      <c r="A15" s="219" t="s">
        <v>15</v>
      </c>
      <c r="B15" s="230"/>
      <c r="C15" s="33">
        <f>'F7-Klubi eelarve'!B14+'F7-Kooli eelarve'!B15</f>
        <v>0</v>
      </c>
      <c r="D15" s="16">
        <f>'F7-Klubi eelarve'!C14+'F7-Kooli eelarve'!C15</f>
        <v>0</v>
      </c>
      <c r="E15" s="15">
        <f>'F7-Klubi eelarve'!D14+'F7-Kooli eelarve'!D15</f>
        <v>0</v>
      </c>
      <c r="F15" s="33">
        <f>'F7-Klubi eelarve'!E14+'F7-Kooli eelarve'!E15</f>
        <v>0</v>
      </c>
      <c r="G15" s="16">
        <f>'F7-Klubi eelarve'!F14+'F7-Kooli eelarve'!F15</f>
        <v>0</v>
      </c>
      <c r="H15" s="16">
        <f>'F7-Klubi eelarve'!G14+'F7-Kooli eelarve'!G15</f>
        <v>0</v>
      </c>
      <c r="I15" s="15">
        <f>'F7-Klubi eelarve'!H14+'F7-Kooli eelarve'!H15</f>
        <v>0</v>
      </c>
      <c r="J15" s="15" t="e">
        <f>'F7-Klubi eelarve'!#REF!+'F7-Kooli eelarve'!#REF!</f>
        <v>#REF!</v>
      </c>
      <c r="K15" s="253"/>
    </row>
    <row r="16" spans="1:11" ht="14.25" x14ac:dyDescent="0.2">
      <c r="A16" s="220" t="s">
        <v>16</v>
      </c>
      <c r="B16" s="231"/>
      <c r="C16" s="186">
        <f>'F7-Klubi eelarve'!B15+'F7-Kooli eelarve'!B16</f>
        <v>0</v>
      </c>
      <c r="D16" s="34">
        <f>'F7-Klubi eelarve'!C15+'F7-Kooli eelarve'!C16</f>
        <v>0</v>
      </c>
      <c r="E16" s="187">
        <f>'F7-Klubi eelarve'!D15+'F7-Kooli eelarve'!D16</f>
        <v>0</v>
      </c>
      <c r="F16" s="245">
        <f>'F7-Klubi eelarve'!E15+'F7-Kooli eelarve'!E16</f>
        <v>0</v>
      </c>
      <c r="G16" s="177">
        <f>'F7-Klubi eelarve'!F15+'F7-Kooli eelarve'!F16</f>
        <v>0</v>
      </c>
      <c r="H16" s="177">
        <f>'F7-Klubi eelarve'!G15+'F7-Kooli eelarve'!G16</f>
        <v>0</v>
      </c>
      <c r="I16" s="178">
        <f>'F7-Klubi eelarve'!H15+'F7-Kooli eelarve'!H16</f>
        <v>0</v>
      </c>
      <c r="J16" s="178" t="e">
        <f>'F7-Klubi eelarve'!#REF!+'F7-Kooli eelarve'!#REF!</f>
        <v>#REF!</v>
      </c>
      <c r="K16" s="254"/>
    </row>
    <row r="17" spans="1:12" ht="14.25" x14ac:dyDescent="0.2">
      <c r="A17" s="220" t="s">
        <v>17</v>
      </c>
      <c r="B17" s="231"/>
      <c r="C17" s="186">
        <f>'F7-Klubi eelarve'!B16+'F7-Kooli eelarve'!B17</f>
        <v>0</v>
      </c>
      <c r="D17" s="34">
        <f>'F7-Klubi eelarve'!C16+'F7-Kooli eelarve'!C17</f>
        <v>0</v>
      </c>
      <c r="E17" s="187">
        <f>'F7-Klubi eelarve'!D16+'F7-Kooli eelarve'!D17</f>
        <v>0</v>
      </c>
      <c r="F17" s="245">
        <f>'F7-Klubi eelarve'!E16+'F7-Kooli eelarve'!E17</f>
        <v>0</v>
      </c>
      <c r="G17" s="177">
        <f>'F7-Klubi eelarve'!F16+'F7-Kooli eelarve'!F17</f>
        <v>0</v>
      </c>
      <c r="H17" s="177">
        <f>'F7-Klubi eelarve'!G16+'F7-Kooli eelarve'!G17</f>
        <v>0</v>
      </c>
      <c r="I17" s="178">
        <f>'F7-Klubi eelarve'!H16+'F7-Kooli eelarve'!H17</f>
        <v>0</v>
      </c>
      <c r="J17" s="178" t="e">
        <f>'F7-Klubi eelarve'!#REF!+'F7-Kooli eelarve'!#REF!</f>
        <v>#REF!</v>
      </c>
      <c r="K17" s="254"/>
    </row>
    <row r="18" spans="1:12" ht="14.25" x14ac:dyDescent="0.2">
      <c r="A18" s="220" t="s">
        <v>18</v>
      </c>
      <c r="B18" s="231"/>
      <c r="C18" s="186">
        <f>'F7-Klubi eelarve'!B17+'F7-Kooli eelarve'!B18</f>
        <v>0</v>
      </c>
      <c r="D18" s="34">
        <f>'F7-Klubi eelarve'!C17+'F7-Kooli eelarve'!C18</f>
        <v>0</v>
      </c>
      <c r="E18" s="187">
        <f>'F7-Klubi eelarve'!D17+'F7-Kooli eelarve'!D18</f>
        <v>0</v>
      </c>
      <c r="F18" s="245">
        <f>'F7-Klubi eelarve'!E17+'F7-Kooli eelarve'!E18</f>
        <v>0</v>
      </c>
      <c r="G18" s="177">
        <f>'F7-Klubi eelarve'!F17+'F7-Kooli eelarve'!F18</f>
        <v>0</v>
      </c>
      <c r="H18" s="177">
        <f>'F7-Klubi eelarve'!G17+'F7-Kooli eelarve'!G18</f>
        <v>0</v>
      </c>
      <c r="I18" s="178">
        <f>'F7-Klubi eelarve'!H17+'F7-Kooli eelarve'!H18</f>
        <v>0</v>
      </c>
      <c r="J18" s="178" t="e">
        <f>'F7-Klubi eelarve'!#REF!+'F7-Kooli eelarve'!#REF!</f>
        <v>#REF!</v>
      </c>
      <c r="K18" s="254"/>
    </row>
    <row r="19" spans="1:12" ht="14.25" x14ac:dyDescent="0.2">
      <c r="A19" s="220" t="s">
        <v>19</v>
      </c>
      <c r="B19" s="231"/>
      <c r="C19" s="186">
        <f>'F7-Klubi eelarve'!B18+'F7-Kooli eelarve'!B19</f>
        <v>0</v>
      </c>
      <c r="D19" s="34">
        <f>'F7-Klubi eelarve'!C18+'F7-Kooli eelarve'!C19</f>
        <v>0</v>
      </c>
      <c r="E19" s="187">
        <f>'F7-Klubi eelarve'!D18+'F7-Kooli eelarve'!D19</f>
        <v>0</v>
      </c>
      <c r="F19" s="245">
        <f>'F7-Klubi eelarve'!E18+'F7-Kooli eelarve'!E19</f>
        <v>0</v>
      </c>
      <c r="G19" s="177">
        <f>'F7-Klubi eelarve'!F18+'F7-Kooli eelarve'!F19</f>
        <v>0</v>
      </c>
      <c r="H19" s="177">
        <f>'F7-Klubi eelarve'!G18+'F7-Kooli eelarve'!G19</f>
        <v>0</v>
      </c>
      <c r="I19" s="178">
        <f>'F7-Klubi eelarve'!H18+'F7-Kooli eelarve'!H19</f>
        <v>0</v>
      </c>
      <c r="J19" s="178" t="e">
        <f>'F7-Klubi eelarve'!#REF!+'F7-Kooli eelarve'!#REF!</f>
        <v>#REF!</v>
      </c>
      <c r="K19" s="254"/>
    </row>
    <row r="20" spans="1:12" ht="14.25" x14ac:dyDescent="0.2">
      <c r="A20" s="219" t="s">
        <v>20</v>
      </c>
      <c r="B20" s="229"/>
      <c r="C20" s="33">
        <f>'F7-Klubi eelarve'!B19+'F7-Kooli eelarve'!B20</f>
        <v>0</v>
      </c>
      <c r="D20" s="16">
        <f>'F7-Klubi eelarve'!C19+'F7-Kooli eelarve'!C20</f>
        <v>0</v>
      </c>
      <c r="E20" s="15">
        <f>'F7-Klubi eelarve'!D19+'F7-Kooli eelarve'!D20</f>
        <v>0</v>
      </c>
      <c r="F20" s="33">
        <f>'F7-Klubi eelarve'!E19+'F7-Kooli eelarve'!E20</f>
        <v>0</v>
      </c>
      <c r="G20" s="16">
        <f>'F7-Klubi eelarve'!F19+'F7-Kooli eelarve'!F20</f>
        <v>0</v>
      </c>
      <c r="H20" s="16">
        <f>'F7-Klubi eelarve'!G19+'F7-Kooli eelarve'!G20</f>
        <v>0</v>
      </c>
      <c r="I20" s="15">
        <f>'F7-Klubi eelarve'!H19+'F7-Kooli eelarve'!H20</f>
        <v>0</v>
      </c>
      <c r="J20" s="15" t="e">
        <f>'F7-Klubi eelarve'!#REF!+'F7-Kooli eelarve'!#REF!</f>
        <v>#REF!</v>
      </c>
      <c r="K20" s="253"/>
    </row>
    <row r="21" spans="1:12" s="10" customFormat="1" x14ac:dyDescent="0.25">
      <c r="A21" s="219" t="s">
        <v>21</v>
      </c>
      <c r="B21" s="229"/>
      <c r="C21" s="33">
        <f>'F7-Klubi eelarve'!B20+'F7-Kooli eelarve'!B21</f>
        <v>0</v>
      </c>
      <c r="D21" s="16">
        <f>'F7-Klubi eelarve'!C20+'F7-Kooli eelarve'!C21</f>
        <v>0</v>
      </c>
      <c r="E21" s="15">
        <f>'F7-Klubi eelarve'!D20+'F7-Kooli eelarve'!D21</f>
        <v>0</v>
      </c>
      <c r="F21" s="33">
        <f>'F7-Klubi eelarve'!E20+'F7-Kooli eelarve'!E21</f>
        <v>0</v>
      </c>
      <c r="G21" s="16">
        <f>'F7-Klubi eelarve'!F20+'F7-Kooli eelarve'!F21</f>
        <v>0</v>
      </c>
      <c r="H21" s="16">
        <f>'F7-Klubi eelarve'!G20+'F7-Kooli eelarve'!G21</f>
        <v>0</v>
      </c>
      <c r="I21" s="15">
        <f>'F7-Klubi eelarve'!H20+'F7-Kooli eelarve'!H21</f>
        <v>0</v>
      </c>
      <c r="J21" s="15" t="e">
        <f>'F7-Klubi eelarve'!#REF!+'F7-Kooli eelarve'!#REF!</f>
        <v>#REF!</v>
      </c>
      <c r="K21" s="253"/>
      <c r="L21" s="1"/>
    </row>
    <row r="22" spans="1:12" s="10" customFormat="1" x14ac:dyDescent="0.25">
      <c r="A22" s="221" t="s">
        <v>22</v>
      </c>
      <c r="B22" s="232"/>
      <c r="C22" s="21">
        <f>'F7-Klubi eelarve'!B21+'F7-Kooli eelarve'!B22</f>
        <v>0</v>
      </c>
      <c r="D22" s="20">
        <f>'F7-Klubi eelarve'!C21+'F7-Kooli eelarve'!C22</f>
        <v>0</v>
      </c>
      <c r="E22" s="19">
        <f>'F7-Klubi eelarve'!D21+'F7-Kooli eelarve'!D22</f>
        <v>0</v>
      </c>
      <c r="F22" s="245">
        <f>'F7-Klubi eelarve'!E21+'F7-Kooli eelarve'!E22</f>
        <v>0</v>
      </c>
      <c r="G22" s="177">
        <f>'F7-Klubi eelarve'!F21+'F7-Kooli eelarve'!F22</f>
        <v>0</v>
      </c>
      <c r="H22" s="177">
        <f>'F7-Klubi eelarve'!G21+'F7-Kooli eelarve'!G22</f>
        <v>0</v>
      </c>
      <c r="I22" s="178">
        <f>'F7-Klubi eelarve'!H21+'F7-Kooli eelarve'!H22</f>
        <v>0</v>
      </c>
      <c r="J22" s="178" t="e">
        <f>'F7-Klubi eelarve'!#REF!+'F7-Kooli eelarve'!#REF!</f>
        <v>#REF!</v>
      </c>
      <c r="K22" s="254"/>
      <c r="L22" s="1"/>
    </row>
    <row r="23" spans="1:12" s="10" customFormat="1" x14ac:dyDescent="0.25">
      <c r="A23" s="221" t="s">
        <v>23</v>
      </c>
      <c r="B23" s="232"/>
      <c r="C23" s="21">
        <f>'F7-Klubi eelarve'!B22+'F7-Kooli eelarve'!B23</f>
        <v>0</v>
      </c>
      <c r="D23" s="20">
        <f>'F7-Klubi eelarve'!C22+'F7-Kooli eelarve'!C23</f>
        <v>0</v>
      </c>
      <c r="E23" s="19">
        <f>'F7-Klubi eelarve'!D22+'F7-Kooli eelarve'!D23</f>
        <v>0</v>
      </c>
      <c r="F23" s="245">
        <f>'F7-Klubi eelarve'!E22+'F7-Kooli eelarve'!E23</f>
        <v>0</v>
      </c>
      <c r="G23" s="177">
        <f>'F7-Klubi eelarve'!F22+'F7-Kooli eelarve'!F23</f>
        <v>0</v>
      </c>
      <c r="H23" s="177">
        <f>'F7-Klubi eelarve'!G22+'F7-Kooli eelarve'!G23</f>
        <v>0</v>
      </c>
      <c r="I23" s="178">
        <f>'F7-Klubi eelarve'!H22+'F7-Kooli eelarve'!H23</f>
        <v>0</v>
      </c>
      <c r="J23" s="178" t="e">
        <f>'F7-Klubi eelarve'!#REF!+'F7-Kooli eelarve'!#REF!</f>
        <v>#REF!</v>
      </c>
      <c r="K23" s="254"/>
      <c r="L23" s="1"/>
    </row>
    <row r="24" spans="1:12" s="10" customFormat="1" x14ac:dyDescent="0.25">
      <c r="A24" s="221" t="s">
        <v>24</v>
      </c>
      <c r="B24" s="232"/>
      <c r="C24" s="21">
        <f>'F7-Klubi eelarve'!B23+'F7-Kooli eelarve'!B24</f>
        <v>0</v>
      </c>
      <c r="D24" s="20">
        <f>'F7-Klubi eelarve'!C23+'F7-Kooli eelarve'!C24</f>
        <v>0</v>
      </c>
      <c r="E24" s="19">
        <f>'F7-Klubi eelarve'!D23+'F7-Kooli eelarve'!D24</f>
        <v>0</v>
      </c>
      <c r="F24" s="245">
        <f>'F7-Klubi eelarve'!E23+'F7-Kooli eelarve'!E24</f>
        <v>0</v>
      </c>
      <c r="G24" s="177">
        <f>'F7-Klubi eelarve'!F23+'F7-Kooli eelarve'!F24</f>
        <v>0</v>
      </c>
      <c r="H24" s="177">
        <f>'F7-Klubi eelarve'!G23+'F7-Kooli eelarve'!G24</f>
        <v>0</v>
      </c>
      <c r="I24" s="178">
        <f>'F7-Klubi eelarve'!H23+'F7-Kooli eelarve'!H24</f>
        <v>0</v>
      </c>
      <c r="J24" s="178" t="e">
        <f>'F7-Klubi eelarve'!#REF!+'F7-Kooli eelarve'!#REF!</f>
        <v>#REF!</v>
      </c>
      <c r="K24" s="254"/>
      <c r="L24" s="1"/>
    </row>
    <row r="25" spans="1:12" x14ac:dyDescent="0.25">
      <c r="A25" s="219" t="s">
        <v>25</v>
      </c>
      <c r="B25" s="229"/>
      <c r="C25" s="33">
        <f>'F7-Klubi eelarve'!B24+'F7-Kooli eelarve'!B25</f>
        <v>0</v>
      </c>
      <c r="D25" s="16">
        <f>'F7-Klubi eelarve'!C24+'F7-Kooli eelarve'!C25</f>
        <v>0</v>
      </c>
      <c r="E25" s="15">
        <f>'F7-Klubi eelarve'!D24+'F7-Kooli eelarve'!D25</f>
        <v>0</v>
      </c>
      <c r="F25" s="33">
        <f>'F7-Klubi eelarve'!E24+'F7-Kooli eelarve'!E25</f>
        <v>0</v>
      </c>
      <c r="G25" s="16">
        <f>'F7-Klubi eelarve'!F24+'F7-Kooli eelarve'!F25</f>
        <v>0</v>
      </c>
      <c r="H25" s="16">
        <f>'F7-Klubi eelarve'!G24+'F7-Kooli eelarve'!G25</f>
        <v>0</v>
      </c>
      <c r="I25" s="15">
        <f>'F7-Klubi eelarve'!H24+'F7-Kooli eelarve'!H25</f>
        <v>0</v>
      </c>
      <c r="J25" s="15" t="e">
        <f>'F7-Klubi eelarve'!#REF!+'F7-Kooli eelarve'!#REF!</f>
        <v>#REF!</v>
      </c>
      <c r="K25" s="253"/>
      <c r="L25" s="10" t="s">
        <v>26</v>
      </c>
    </row>
    <row r="26" spans="1:12" s="10" customFormat="1" ht="15.75" customHeight="1" x14ac:dyDescent="0.25">
      <c r="A26" s="222" t="s">
        <v>27</v>
      </c>
      <c r="B26" s="233"/>
      <c r="C26" s="188">
        <f>'F7-Klubi eelarve'!B25+'F7-Kooli eelarve'!B26</f>
        <v>0</v>
      </c>
      <c r="D26" s="12">
        <f>'F7-Klubi eelarve'!C25+'F7-Kooli eelarve'!C26</f>
        <v>0</v>
      </c>
      <c r="E26" s="189">
        <f>'F7-Klubi eelarve'!D25+'F7-Kooli eelarve'!D26</f>
        <v>0</v>
      </c>
      <c r="F26" s="245">
        <f>'F7-Klubi eelarve'!E25+'F7-Kooli eelarve'!E26</f>
        <v>0</v>
      </c>
      <c r="G26" s="177">
        <f>'F7-Klubi eelarve'!F25+'F7-Kooli eelarve'!F26</f>
        <v>0</v>
      </c>
      <c r="H26" s="177">
        <f>'F7-Klubi eelarve'!G25+'F7-Kooli eelarve'!G26</f>
        <v>0</v>
      </c>
      <c r="I26" s="178">
        <f>'F7-Klubi eelarve'!H25+'F7-Kooli eelarve'!H26</f>
        <v>0</v>
      </c>
      <c r="J26" s="178" t="e">
        <f>'F7-Klubi eelarve'!#REF!+'F7-Kooli eelarve'!#REF!</f>
        <v>#REF!</v>
      </c>
      <c r="K26" s="254"/>
    </row>
    <row r="27" spans="1:12" s="10" customFormat="1" x14ac:dyDescent="0.25">
      <c r="A27" s="221" t="s">
        <v>28</v>
      </c>
      <c r="B27" s="233"/>
      <c r="C27" s="188">
        <f>'F7-Klubi eelarve'!B26+'F7-Kooli eelarve'!B27</f>
        <v>0</v>
      </c>
      <c r="D27" s="12">
        <f>'F7-Klubi eelarve'!C26+'F7-Kooli eelarve'!C27</f>
        <v>0</v>
      </c>
      <c r="E27" s="189">
        <f>'F7-Klubi eelarve'!D26+'F7-Kooli eelarve'!D27</f>
        <v>0</v>
      </c>
      <c r="F27" s="245">
        <f>'F7-Klubi eelarve'!E26+'F7-Kooli eelarve'!E27</f>
        <v>0</v>
      </c>
      <c r="G27" s="177">
        <f>'F7-Klubi eelarve'!F26+'F7-Kooli eelarve'!F27</f>
        <v>0</v>
      </c>
      <c r="H27" s="177">
        <f>'F7-Klubi eelarve'!G26+'F7-Kooli eelarve'!G27</f>
        <v>0</v>
      </c>
      <c r="I27" s="178">
        <f>'F7-Klubi eelarve'!H26+'F7-Kooli eelarve'!H27</f>
        <v>0</v>
      </c>
      <c r="J27" s="178" t="e">
        <f>'F7-Klubi eelarve'!#REF!+'F7-Kooli eelarve'!#REF!</f>
        <v>#REF!</v>
      </c>
      <c r="K27" s="254"/>
    </row>
    <row r="28" spans="1:12" s="10" customFormat="1" ht="14.85" customHeight="1" x14ac:dyDescent="0.25">
      <c r="A28" s="221" t="s">
        <v>29</v>
      </c>
      <c r="B28" s="233"/>
      <c r="C28" s="188">
        <f>'F7-Klubi eelarve'!B27+'F7-Kooli eelarve'!B28</f>
        <v>0</v>
      </c>
      <c r="D28" s="12">
        <f>'F7-Klubi eelarve'!C27+'F7-Kooli eelarve'!C28</f>
        <v>0</v>
      </c>
      <c r="E28" s="189">
        <f>'F7-Klubi eelarve'!D27+'F7-Kooli eelarve'!D28</f>
        <v>0</v>
      </c>
      <c r="F28" s="245">
        <f>'F7-Klubi eelarve'!E27+'F7-Kooli eelarve'!E28</f>
        <v>0</v>
      </c>
      <c r="G28" s="177">
        <f>'F7-Klubi eelarve'!F27+'F7-Kooli eelarve'!F28</f>
        <v>0</v>
      </c>
      <c r="H28" s="177">
        <f>'F7-Klubi eelarve'!G27+'F7-Kooli eelarve'!G28</f>
        <v>0</v>
      </c>
      <c r="I28" s="178">
        <f>'F7-Klubi eelarve'!H27+'F7-Kooli eelarve'!H28</f>
        <v>0</v>
      </c>
      <c r="J28" s="178" t="e">
        <f>'F7-Klubi eelarve'!#REF!+'F7-Kooli eelarve'!#REF!</f>
        <v>#REF!</v>
      </c>
      <c r="K28" s="254"/>
    </row>
    <row r="29" spans="1:12" ht="14.25" x14ac:dyDescent="0.2">
      <c r="A29" s="223" t="s">
        <v>30</v>
      </c>
      <c r="B29" s="233"/>
      <c r="C29" s="188">
        <f>'F7-Klubi eelarve'!B28+'F7-Kooli eelarve'!B29</f>
        <v>0</v>
      </c>
      <c r="D29" s="12">
        <f>'F7-Klubi eelarve'!C28+'F7-Kooli eelarve'!C29</f>
        <v>0</v>
      </c>
      <c r="E29" s="189">
        <f>'F7-Klubi eelarve'!D28+'F7-Kooli eelarve'!D29</f>
        <v>0</v>
      </c>
      <c r="F29" s="245">
        <f>'F7-Klubi eelarve'!E28+'F7-Kooli eelarve'!E29</f>
        <v>0</v>
      </c>
      <c r="G29" s="177">
        <f>'F7-Klubi eelarve'!F28+'F7-Kooli eelarve'!F29</f>
        <v>0</v>
      </c>
      <c r="H29" s="177">
        <f>'F7-Klubi eelarve'!G28+'F7-Kooli eelarve'!G29</f>
        <v>0</v>
      </c>
      <c r="I29" s="178">
        <f>'F7-Klubi eelarve'!H28+'F7-Kooli eelarve'!H29</f>
        <v>0</v>
      </c>
      <c r="J29" s="178" t="e">
        <f>'F7-Klubi eelarve'!#REF!+'F7-Kooli eelarve'!#REF!</f>
        <v>#REF!</v>
      </c>
      <c r="K29" s="254"/>
    </row>
    <row r="30" spans="1:12" ht="14.25" x14ac:dyDescent="0.2">
      <c r="A30" s="221" t="s">
        <v>31</v>
      </c>
      <c r="B30" s="233"/>
      <c r="C30" s="188">
        <f>'F7-Klubi eelarve'!B29+'F7-Kooli eelarve'!B30</f>
        <v>0</v>
      </c>
      <c r="D30" s="12">
        <f>'F7-Klubi eelarve'!C29+'F7-Kooli eelarve'!C30</f>
        <v>0</v>
      </c>
      <c r="E30" s="189">
        <f>'F7-Klubi eelarve'!D29+'F7-Kooli eelarve'!D30</f>
        <v>0</v>
      </c>
      <c r="F30" s="245">
        <f>'F7-Klubi eelarve'!E29+'F7-Kooli eelarve'!E30</f>
        <v>0</v>
      </c>
      <c r="G30" s="177">
        <f>'F7-Klubi eelarve'!F29+'F7-Kooli eelarve'!F30</f>
        <v>0</v>
      </c>
      <c r="H30" s="177">
        <f>'F7-Klubi eelarve'!G29+'F7-Kooli eelarve'!G30</f>
        <v>0</v>
      </c>
      <c r="I30" s="178">
        <f>'F7-Klubi eelarve'!H29+'F7-Kooli eelarve'!H30</f>
        <v>0</v>
      </c>
      <c r="J30" s="178" t="e">
        <f>'F7-Klubi eelarve'!#REF!+'F7-Kooli eelarve'!#REF!</f>
        <v>#REF!</v>
      </c>
      <c r="K30" s="254"/>
    </row>
    <row r="31" spans="1:12" x14ac:dyDescent="0.25">
      <c r="A31" s="219" t="s">
        <v>32</v>
      </c>
      <c r="B31" s="230">
        <v>2</v>
      </c>
      <c r="C31" s="36">
        <f>'F7-Klubi eelarve'!B30+'F7-Kooli eelarve'!B31</f>
        <v>0</v>
      </c>
      <c r="D31" s="18">
        <f>'F7-Klubi eelarve'!C30+'F7-Kooli eelarve'!C31</f>
        <v>0</v>
      </c>
      <c r="E31" s="17">
        <f>'F7-Klubi eelarve'!D30+'F7-Kooli eelarve'!D31</f>
        <v>0</v>
      </c>
      <c r="F31" s="36">
        <f>'F7-Klubi eelarve'!E30+'F7-Kooli eelarve'!E31</f>
        <v>0</v>
      </c>
      <c r="G31" s="18">
        <f>'F7-Klubi eelarve'!F30+'F7-Kooli eelarve'!F31</f>
        <v>0</v>
      </c>
      <c r="H31" s="18">
        <f>'F7-Klubi eelarve'!G30+'F7-Kooli eelarve'!G31</f>
        <v>0</v>
      </c>
      <c r="I31" s="17">
        <f>'F7-Klubi eelarve'!H30+'F7-Kooli eelarve'!H31</f>
        <v>0</v>
      </c>
      <c r="J31" s="17" t="e">
        <f>'F7-Klubi eelarve'!#REF!+'F7-Kooli eelarve'!#REF!</f>
        <v>#REF!</v>
      </c>
      <c r="K31" s="251"/>
      <c r="L31" s="10"/>
    </row>
    <row r="32" spans="1:12" x14ac:dyDescent="0.25">
      <c r="A32" s="221" t="s">
        <v>33</v>
      </c>
      <c r="B32" s="232">
        <v>2</v>
      </c>
      <c r="C32" s="190">
        <f>'F7-Klubi eelarve'!B31+'F7-Kooli eelarve'!B32</f>
        <v>0</v>
      </c>
      <c r="D32" s="168">
        <f>'F7-Klubi eelarve'!C31+'F7-Kooli eelarve'!C32</f>
        <v>0</v>
      </c>
      <c r="E32" s="191">
        <f>'F7-Klubi eelarve'!D31+'F7-Kooli eelarve'!D32</f>
        <v>0</v>
      </c>
      <c r="F32" s="246">
        <f>'F7-Klubi eelarve'!E31+'F7-Kooli eelarve'!E32</f>
        <v>0</v>
      </c>
      <c r="G32" s="179">
        <f>'F7-Klubi eelarve'!F31+'F7-Kooli eelarve'!F32</f>
        <v>0</v>
      </c>
      <c r="H32" s="179">
        <f>'F7-Klubi eelarve'!G31+'F7-Kooli eelarve'!G32</f>
        <v>0</v>
      </c>
      <c r="I32" s="180">
        <f>'F7-Klubi eelarve'!H31+'F7-Kooli eelarve'!H32</f>
        <v>0</v>
      </c>
      <c r="J32" s="180" t="e">
        <f>'F7-Klubi eelarve'!#REF!+'F7-Kooli eelarve'!#REF!</f>
        <v>#REF!</v>
      </c>
      <c r="K32" s="255"/>
      <c r="L32" s="10"/>
    </row>
    <row r="33" spans="1:13" s="10" customFormat="1" x14ac:dyDescent="0.25">
      <c r="A33" s="221" t="s">
        <v>34</v>
      </c>
      <c r="B33" s="233">
        <v>2</v>
      </c>
      <c r="C33" s="192">
        <f>'F7-Klubi eelarve'!B32+'F7-Kooli eelarve'!B33</f>
        <v>0</v>
      </c>
      <c r="D33" s="169">
        <f>'F7-Klubi eelarve'!C32+'F7-Kooli eelarve'!C33</f>
        <v>0</v>
      </c>
      <c r="E33" s="193">
        <f>'F7-Klubi eelarve'!D32+'F7-Kooli eelarve'!D33</f>
        <v>0</v>
      </c>
      <c r="F33" s="246">
        <f>'F7-Klubi eelarve'!E32+'F7-Kooli eelarve'!E33</f>
        <v>0</v>
      </c>
      <c r="G33" s="179">
        <f>'F7-Klubi eelarve'!F32+'F7-Kooli eelarve'!F33</f>
        <v>0</v>
      </c>
      <c r="H33" s="179">
        <f>'F7-Klubi eelarve'!G32+'F7-Kooli eelarve'!G33</f>
        <v>0</v>
      </c>
      <c r="I33" s="180">
        <f>'F7-Klubi eelarve'!H32+'F7-Kooli eelarve'!H33</f>
        <v>0</v>
      </c>
      <c r="J33" s="180" t="e">
        <f>'F7-Klubi eelarve'!#REF!+'F7-Kooli eelarve'!#REF!</f>
        <v>#REF!</v>
      </c>
      <c r="K33" s="255"/>
      <c r="L33" s="1"/>
    </row>
    <row r="34" spans="1:13" ht="14.25" x14ac:dyDescent="0.2">
      <c r="A34" s="222" t="s">
        <v>35</v>
      </c>
      <c r="B34" s="233">
        <v>2</v>
      </c>
      <c r="C34" s="192">
        <f>'F7-Klubi eelarve'!B33+'F7-Kooli eelarve'!B34</f>
        <v>0</v>
      </c>
      <c r="D34" s="169">
        <f>'F7-Klubi eelarve'!C33+'F7-Kooli eelarve'!C34</f>
        <v>0</v>
      </c>
      <c r="E34" s="193">
        <f>'F7-Klubi eelarve'!D33+'F7-Kooli eelarve'!D34</f>
        <v>0</v>
      </c>
      <c r="F34" s="246">
        <f>'F7-Klubi eelarve'!E33+'F7-Kooli eelarve'!E34</f>
        <v>0</v>
      </c>
      <c r="G34" s="179">
        <f>'F7-Klubi eelarve'!F33+'F7-Kooli eelarve'!F34</f>
        <v>0</v>
      </c>
      <c r="H34" s="179">
        <f>'F7-Klubi eelarve'!G33+'F7-Kooli eelarve'!G34</f>
        <v>0</v>
      </c>
      <c r="I34" s="180">
        <f>'F7-Klubi eelarve'!H33+'F7-Kooli eelarve'!H34</f>
        <v>0</v>
      </c>
      <c r="J34" s="180" t="e">
        <f>'F7-Klubi eelarve'!#REF!+'F7-Kooli eelarve'!#REF!</f>
        <v>#REF!</v>
      </c>
      <c r="K34" s="255"/>
    </row>
    <row r="35" spans="1:13" ht="14.25" x14ac:dyDescent="0.2">
      <c r="A35" s="221" t="s">
        <v>36</v>
      </c>
      <c r="B35" s="233">
        <v>2</v>
      </c>
      <c r="C35" s="192">
        <f>'F7-Klubi eelarve'!B34+'F7-Kooli eelarve'!B35</f>
        <v>0</v>
      </c>
      <c r="D35" s="169">
        <f>'F7-Klubi eelarve'!C34+'F7-Kooli eelarve'!C35</f>
        <v>0</v>
      </c>
      <c r="E35" s="193">
        <f>'F7-Klubi eelarve'!D34+'F7-Kooli eelarve'!D35</f>
        <v>0</v>
      </c>
      <c r="F35" s="246">
        <f>'F7-Klubi eelarve'!E34+'F7-Kooli eelarve'!E35</f>
        <v>0</v>
      </c>
      <c r="G35" s="179">
        <f>'F7-Klubi eelarve'!F34+'F7-Kooli eelarve'!F35</f>
        <v>0</v>
      </c>
      <c r="H35" s="179">
        <f>'F7-Klubi eelarve'!G34+'F7-Kooli eelarve'!G35</f>
        <v>0</v>
      </c>
      <c r="I35" s="180">
        <f>'F7-Klubi eelarve'!H34+'F7-Kooli eelarve'!H35</f>
        <v>0</v>
      </c>
      <c r="J35" s="180" t="e">
        <f>'F7-Klubi eelarve'!#REF!+'F7-Kooli eelarve'!#REF!</f>
        <v>#REF!</v>
      </c>
      <c r="K35" s="255"/>
    </row>
    <row r="36" spans="1:13" ht="15.75" thickBot="1" x14ac:dyDescent="0.3">
      <c r="A36" s="224" t="s">
        <v>37</v>
      </c>
      <c r="B36" s="234">
        <v>3</v>
      </c>
      <c r="C36" s="241">
        <f>'F7-Klubi eelarve'!B35+'F7-Kooli eelarve'!B36</f>
        <v>0</v>
      </c>
      <c r="D36" s="203">
        <f>'F7-Klubi eelarve'!C35+'F7-Kooli eelarve'!C36</f>
        <v>0</v>
      </c>
      <c r="E36" s="204">
        <f>'F7-Klubi eelarve'!D35+'F7-Kooli eelarve'!D36</f>
        <v>0</v>
      </c>
      <c r="F36" s="241">
        <f>'F7-Klubi eelarve'!E35+'F7-Kooli eelarve'!E36</f>
        <v>0</v>
      </c>
      <c r="G36" s="203">
        <f>'F7-Klubi eelarve'!F35+'F7-Kooli eelarve'!F36</f>
        <v>0</v>
      </c>
      <c r="H36" s="203">
        <f>'F7-Klubi eelarve'!G35+'F7-Kooli eelarve'!G36</f>
        <v>0</v>
      </c>
      <c r="I36" s="204">
        <f>'F7-Klubi eelarve'!H35+'F7-Kooli eelarve'!H36</f>
        <v>0</v>
      </c>
      <c r="J36" s="204" t="e">
        <f>'F7-Klubi eelarve'!#REF!+'F7-Kooli eelarve'!#REF!</f>
        <v>#REF!</v>
      </c>
      <c r="K36" s="256"/>
    </row>
    <row r="37" spans="1:13" ht="15.75" thickBot="1" x14ac:dyDescent="0.3">
      <c r="A37" s="225" t="s">
        <v>38</v>
      </c>
      <c r="B37" s="235"/>
      <c r="C37" s="242">
        <f>'F7-Klubi eelarve'!B36+'F7-Kooli eelarve'!B37</f>
        <v>0</v>
      </c>
      <c r="D37" s="205">
        <f>'F7-Klubi eelarve'!C36+'F7-Kooli eelarve'!C37</f>
        <v>0</v>
      </c>
      <c r="E37" s="206">
        <f>'F7-Klubi eelarve'!D36+'F7-Kooli eelarve'!D37</f>
        <v>0</v>
      </c>
      <c r="F37" s="242">
        <f>'F7-Klubi eelarve'!E36+'F7-Kooli eelarve'!E37</f>
        <v>0</v>
      </c>
      <c r="G37" s="205">
        <f>'F7-Klubi eelarve'!F36+'F7-Kooli eelarve'!F37</f>
        <v>0</v>
      </c>
      <c r="H37" s="205">
        <f>'F7-Klubi eelarve'!G36+'F7-Kooli eelarve'!G37</f>
        <v>0</v>
      </c>
      <c r="I37" s="206">
        <f>'F7-Klubi eelarve'!H36+'F7-Kooli eelarve'!H37</f>
        <v>0</v>
      </c>
      <c r="J37" s="206" t="e">
        <f>'F7-Klubi eelarve'!#REF!+'F7-Kooli eelarve'!#REF!</f>
        <v>#REF!</v>
      </c>
      <c r="K37" s="257"/>
    </row>
    <row r="38" spans="1:13" s="10" customFormat="1" ht="15.75" thickBot="1" x14ac:dyDescent="0.3">
      <c r="B38" s="29"/>
      <c r="C38" s="28"/>
      <c r="D38" s="28"/>
      <c r="E38" s="28"/>
      <c r="F38" s="27"/>
      <c r="G38" s="27"/>
      <c r="H38" s="27"/>
      <c r="I38" s="27"/>
      <c r="J38" s="27"/>
      <c r="K38" s="250" t="s">
        <v>0</v>
      </c>
      <c r="L38" s="1"/>
    </row>
    <row r="39" spans="1:13" s="23" customFormat="1" ht="24.75" thickBot="1" x14ac:dyDescent="0.25">
      <c r="A39" s="26" t="s">
        <v>1</v>
      </c>
      <c r="B39" s="272" t="str">
        <f>B4</f>
        <v>Lisa nr</v>
      </c>
      <c r="C39" s="236" t="str">
        <f t="shared" ref="C39:K39" si="0">C4</f>
        <v>2023 eelarve</v>
      </c>
      <c r="D39" s="207" t="str">
        <f t="shared" si="0"/>
        <v>2023 tegelik</v>
      </c>
      <c r="E39" s="237" t="str">
        <f t="shared" si="0"/>
        <v>2024
 eelarve</v>
      </c>
      <c r="F39" s="243" t="str">
        <f t="shared" si="0"/>
        <v>I kvartali tegelik</v>
      </c>
      <c r="G39" s="208" t="str">
        <f t="shared" si="0"/>
        <v>I-II kvartali tegelik</v>
      </c>
      <c r="H39" s="208" t="str">
        <f t="shared" si="0"/>
        <v>I-III kvartali tegelik</v>
      </c>
      <c r="I39" s="288" t="str">
        <f t="shared" si="0"/>
        <v>I-IV kvartali tegelik</v>
      </c>
      <c r="J39" s="41" t="str">
        <f t="shared" si="0"/>
        <v>2023 tegelik</v>
      </c>
      <c r="K39" s="41" t="str">
        <f t="shared" si="0"/>
        <v>Täitmine</v>
      </c>
    </row>
    <row r="40" spans="1:13" s="10" customFormat="1" ht="15.6" customHeight="1" thickBot="1" x14ac:dyDescent="0.3">
      <c r="A40" s="262" t="s">
        <v>39</v>
      </c>
      <c r="B40" s="273"/>
      <c r="C40" s="282"/>
      <c r="D40" s="258"/>
      <c r="E40" s="283"/>
      <c r="F40" s="286"/>
      <c r="G40" s="259"/>
      <c r="H40" s="259"/>
      <c r="I40" s="289"/>
      <c r="J40" s="292"/>
      <c r="K40" s="292" t="s">
        <v>0</v>
      </c>
      <c r="L40" s="1"/>
    </row>
    <row r="41" spans="1:13" s="10" customFormat="1" ht="15" customHeight="1" x14ac:dyDescent="0.25">
      <c r="A41" s="263" t="s">
        <v>40</v>
      </c>
      <c r="B41" s="274"/>
      <c r="C41" s="182">
        <f>'F7-Klubi eelarve'!B40+'F7-Kooli eelarve'!B41</f>
        <v>0</v>
      </c>
      <c r="D41" s="181">
        <f>'F7-Klubi eelarve'!C40+'F7-Kooli eelarve'!C41</f>
        <v>0</v>
      </c>
      <c r="E41" s="183">
        <f>'F7-Klubi eelarve'!D40+'F7-Kooli eelarve'!D41</f>
        <v>0</v>
      </c>
      <c r="F41" s="182">
        <f>'F7-Klubi eelarve'!E40+'F7-Kooli eelarve'!E41</f>
        <v>0</v>
      </c>
      <c r="G41" s="181">
        <f>'F7-Klubi eelarve'!F40+'F7-Kooli eelarve'!F41</f>
        <v>0</v>
      </c>
      <c r="H41" s="181">
        <f>'F7-Klubi eelarve'!G40+'F7-Kooli eelarve'!G41</f>
        <v>0</v>
      </c>
      <c r="I41" s="290">
        <f>'F7-Klubi eelarve'!H40+'F7-Kooli eelarve'!H41</f>
        <v>0</v>
      </c>
      <c r="J41" s="293" t="e">
        <f>'F7-Klubi eelarve'!#REF!+'F7-Kooli eelarve'!#REF!</f>
        <v>#REF!</v>
      </c>
      <c r="K41" s="312"/>
      <c r="L41" s="1"/>
    </row>
    <row r="42" spans="1:13" s="10" customFormat="1" x14ac:dyDescent="0.25">
      <c r="A42" s="264" t="s">
        <v>41</v>
      </c>
      <c r="B42" s="275"/>
      <c r="C42" s="33">
        <f>'F7-Klubi eelarve'!B41+'F7-Kooli eelarve'!B42</f>
        <v>0</v>
      </c>
      <c r="D42" s="14">
        <f>'F7-Klubi eelarve'!C41+'F7-Kooli eelarve'!C42</f>
        <v>0</v>
      </c>
      <c r="E42" s="13">
        <f>'F7-Klubi eelarve'!D41+'F7-Kooli eelarve'!D42</f>
        <v>0</v>
      </c>
      <c r="F42" s="287">
        <f>'F7-Klubi eelarve'!E41+'F7-Kooli eelarve'!E42</f>
        <v>0</v>
      </c>
      <c r="G42" s="14">
        <f>'F7-Klubi eelarve'!F41+'F7-Kooli eelarve'!F42</f>
        <v>0</v>
      </c>
      <c r="H42" s="14">
        <f>'F7-Klubi eelarve'!G41+'F7-Kooli eelarve'!G42</f>
        <v>0</v>
      </c>
      <c r="I42" s="201">
        <f>'F7-Klubi eelarve'!H41+'F7-Kooli eelarve'!H42</f>
        <v>0</v>
      </c>
      <c r="J42" s="294" t="e">
        <f>'F7-Klubi eelarve'!#REF!+'F7-Kooli eelarve'!#REF!</f>
        <v>#REF!</v>
      </c>
      <c r="K42" s="313"/>
    </row>
    <row r="43" spans="1:13" s="10" customFormat="1" ht="28.5" customHeight="1" x14ac:dyDescent="0.25">
      <c r="A43" s="265" t="s">
        <v>42</v>
      </c>
      <c r="B43" s="276"/>
      <c r="C43" s="188">
        <f>'F7-Klubi eelarve'!B42+'F7-Kooli eelarve'!B43</f>
        <v>0</v>
      </c>
      <c r="D43" s="12">
        <f>'F7-Klubi eelarve'!C42+'F7-Kooli eelarve'!C43</f>
        <v>0</v>
      </c>
      <c r="E43" s="189">
        <f>'F7-Klubi eelarve'!D42+'F7-Kooli eelarve'!D43</f>
        <v>0</v>
      </c>
      <c r="F43" s="188">
        <f>'F7-Klubi eelarve'!E42+'F7-Kooli eelarve'!E43</f>
        <v>0</v>
      </c>
      <c r="G43" s="12">
        <f>'F7-Klubi eelarve'!F42+'F7-Kooli eelarve'!F43</f>
        <v>0</v>
      </c>
      <c r="H43" s="12">
        <f>'F7-Klubi eelarve'!G42+'F7-Kooli eelarve'!G43</f>
        <v>0</v>
      </c>
      <c r="I43" s="320">
        <f>'F7-Klubi eelarve'!H42+'F7-Kooli eelarve'!H43</f>
        <v>0</v>
      </c>
      <c r="J43" s="321" t="e">
        <f>'F7-Klubi eelarve'!#REF!+'F7-Kooli eelarve'!#REF!</f>
        <v>#REF!</v>
      </c>
      <c r="K43" s="322"/>
      <c r="M43" s="22"/>
    </row>
    <row r="44" spans="1:13" s="10" customFormat="1" ht="15" customHeight="1" x14ac:dyDescent="0.25">
      <c r="A44" s="265" t="s">
        <v>43</v>
      </c>
      <c r="B44" s="276"/>
      <c r="C44" s="188">
        <f>'F7-Klubi eelarve'!B43+'F7-Kooli eelarve'!B44</f>
        <v>0</v>
      </c>
      <c r="D44" s="12">
        <f>'F7-Klubi eelarve'!C43+'F7-Kooli eelarve'!C44</f>
        <v>0</v>
      </c>
      <c r="E44" s="189">
        <f>'F7-Klubi eelarve'!D43+'F7-Kooli eelarve'!D44</f>
        <v>0</v>
      </c>
      <c r="F44" s="188">
        <f>'F7-Klubi eelarve'!E43+'F7-Kooli eelarve'!E44</f>
        <v>0</v>
      </c>
      <c r="G44" s="12">
        <f>'F7-Klubi eelarve'!F43+'F7-Kooli eelarve'!F44</f>
        <v>0</v>
      </c>
      <c r="H44" s="12">
        <f>'F7-Klubi eelarve'!G43+'F7-Kooli eelarve'!G44</f>
        <v>0</v>
      </c>
      <c r="I44" s="320">
        <f>'F7-Klubi eelarve'!H43+'F7-Kooli eelarve'!H44</f>
        <v>0</v>
      </c>
      <c r="J44" s="321" t="e">
        <f>'F7-Klubi eelarve'!#REF!+'F7-Kooli eelarve'!#REF!</f>
        <v>#REF!</v>
      </c>
      <c r="K44" s="322"/>
    </row>
    <row r="45" spans="1:13" s="10" customFormat="1" ht="15" customHeight="1" x14ac:dyDescent="0.25">
      <c r="A45" s="265" t="s">
        <v>44</v>
      </c>
      <c r="B45" s="276"/>
      <c r="C45" s="188">
        <f>'F7-Klubi eelarve'!B44+'F7-Kooli eelarve'!B45</f>
        <v>0</v>
      </c>
      <c r="D45" s="12">
        <f>'F7-Klubi eelarve'!C44+'F7-Kooli eelarve'!C45</f>
        <v>0</v>
      </c>
      <c r="E45" s="189">
        <f>'F7-Klubi eelarve'!D44+'F7-Kooli eelarve'!D45</f>
        <v>0</v>
      </c>
      <c r="F45" s="188">
        <f>'F7-Klubi eelarve'!E44+'F7-Kooli eelarve'!E45</f>
        <v>0</v>
      </c>
      <c r="G45" s="12">
        <f>'F7-Klubi eelarve'!F44+'F7-Kooli eelarve'!F45</f>
        <v>0</v>
      </c>
      <c r="H45" s="12">
        <f>'F7-Klubi eelarve'!G44+'F7-Kooli eelarve'!G45</f>
        <v>0</v>
      </c>
      <c r="I45" s="320">
        <f>'F7-Klubi eelarve'!H44+'F7-Kooli eelarve'!H45</f>
        <v>0</v>
      </c>
      <c r="J45" s="321" t="e">
        <f>'F7-Klubi eelarve'!#REF!+'F7-Kooli eelarve'!#REF!</f>
        <v>#REF!</v>
      </c>
      <c r="K45" s="322"/>
    </row>
    <row r="46" spans="1:13" s="10" customFormat="1" ht="16.5" customHeight="1" x14ac:dyDescent="0.25">
      <c r="A46" s="264" t="s">
        <v>45</v>
      </c>
      <c r="B46" s="277"/>
      <c r="C46" s="33">
        <f>'F7-Klubi eelarve'!B45+'F7-Kooli eelarve'!B46</f>
        <v>0</v>
      </c>
      <c r="D46" s="16">
        <f>'F7-Klubi eelarve'!C45+'F7-Kooli eelarve'!C46</f>
        <v>0</v>
      </c>
      <c r="E46" s="15">
        <f>'F7-Klubi eelarve'!D45+'F7-Kooli eelarve'!D46</f>
        <v>0</v>
      </c>
      <c r="F46" s="33">
        <f>'F7-Klubi eelarve'!E45+'F7-Kooli eelarve'!E46</f>
        <v>0</v>
      </c>
      <c r="G46" s="16">
        <f>'F7-Klubi eelarve'!F45+'F7-Kooli eelarve'!F46</f>
        <v>0</v>
      </c>
      <c r="H46" s="16">
        <f>'F7-Klubi eelarve'!G45+'F7-Kooli eelarve'!G46</f>
        <v>0</v>
      </c>
      <c r="I46" s="200">
        <f>'F7-Klubi eelarve'!H45+'F7-Kooli eelarve'!H46</f>
        <v>0</v>
      </c>
      <c r="J46" s="249" t="e">
        <f>'F7-Klubi eelarve'!#REF!+'F7-Kooli eelarve'!#REF!</f>
        <v>#REF!</v>
      </c>
      <c r="K46" s="314"/>
    </row>
    <row r="47" spans="1:13" s="10" customFormat="1" ht="15" customHeight="1" x14ac:dyDescent="0.25">
      <c r="A47" s="265" t="s">
        <v>46</v>
      </c>
      <c r="B47" s="276"/>
      <c r="C47" s="188">
        <f>'F7-Klubi eelarve'!B46+'F7-Kooli eelarve'!B47</f>
        <v>0</v>
      </c>
      <c r="D47" s="12">
        <f>'F7-Klubi eelarve'!C46+'F7-Kooli eelarve'!C47</f>
        <v>0</v>
      </c>
      <c r="E47" s="19">
        <f>'F7-Klubi eelarve'!D46+'F7-Kooli eelarve'!D47</f>
        <v>0</v>
      </c>
      <c r="F47" s="21">
        <f>'F7-Klubi eelarve'!E46+'F7-Kooli eelarve'!E47</f>
        <v>0</v>
      </c>
      <c r="G47" s="20">
        <f>'F7-Klubi eelarve'!F46+'F7-Kooli eelarve'!F47</f>
        <v>0</v>
      </c>
      <c r="H47" s="20">
        <f>'F7-Klubi eelarve'!G46+'F7-Kooli eelarve'!G47</f>
        <v>0</v>
      </c>
      <c r="I47" s="202">
        <f>'F7-Klubi eelarve'!H46+'F7-Kooli eelarve'!H47</f>
        <v>0</v>
      </c>
      <c r="J47" s="295" t="e">
        <f>'F7-Klubi eelarve'!#REF!+'F7-Kooli eelarve'!#REF!</f>
        <v>#REF!</v>
      </c>
      <c r="K47" s="315"/>
    </row>
    <row r="48" spans="1:13" s="10" customFormat="1" ht="15" customHeight="1" x14ac:dyDescent="0.25">
      <c r="A48" s="265" t="s">
        <v>47</v>
      </c>
      <c r="B48" s="276"/>
      <c r="C48" s="188">
        <f>'F7-Klubi eelarve'!B47+'F7-Kooli eelarve'!B48</f>
        <v>0</v>
      </c>
      <c r="D48" s="12">
        <f>'F7-Klubi eelarve'!C47+'F7-Kooli eelarve'!C48</f>
        <v>0</v>
      </c>
      <c r="E48" s="19">
        <f>'F7-Klubi eelarve'!D47+'F7-Kooli eelarve'!D48</f>
        <v>0</v>
      </c>
      <c r="F48" s="21">
        <f>'F7-Klubi eelarve'!E47+'F7-Kooli eelarve'!E48</f>
        <v>0</v>
      </c>
      <c r="G48" s="20">
        <f>'F7-Klubi eelarve'!F47+'F7-Kooli eelarve'!F48</f>
        <v>0</v>
      </c>
      <c r="H48" s="20">
        <f>'F7-Klubi eelarve'!G47+'F7-Kooli eelarve'!G48</f>
        <v>0</v>
      </c>
      <c r="I48" s="202">
        <f>'F7-Klubi eelarve'!H47+'F7-Kooli eelarve'!H48</f>
        <v>0</v>
      </c>
      <c r="J48" s="295" t="e">
        <f>'F7-Klubi eelarve'!#REF!+'F7-Kooli eelarve'!#REF!</f>
        <v>#REF!</v>
      </c>
      <c r="K48" s="315"/>
    </row>
    <row r="49" spans="1:11" s="10" customFormat="1" ht="15" customHeight="1" x14ac:dyDescent="0.25">
      <c r="A49" s="265" t="s">
        <v>48</v>
      </c>
      <c r="B49" s="276"/>
      <c r="C49" s="188">
        <f>'F7-Klubi eelarve'!B48+'F7-Kooli eelarve'!B49</f>
        <v>0</v>
      </c>
      <c r="D49" s="12">
        <f>'F7-Klubi eelarve'!C48+'F7-Kooli eelarve'!C49</f>
        <v>0</v>
      </c>
      <c r="E49" s="19">
        <f>'F7-Klubi eelarve'!D48+'F7-Kooli eelarve'!D49</f>
        <v>0</v>
      </c>
      <c r="F49" s="21">
        <f>'F7-Klubi eelarve'!E48+'F7-Kooli eelarve'!E49</f>
        <v>0</v>
      </c>
      <c r="G49" s="20">
        <f>'F7-Klubi eelarve'!F48+'F7-Kooli eelarve'!F49</f>
        <v>0</v>
      </c>
      <c r="H49" s="20">
        <f>'F7-Klubi eelarve'!G48+'F7-Kooli eelarve'!G49</f>
        <v>0</v>
      </c>
      <c r="I49" s="202">
        <f>'F7-Klubi eelarve'!H48+'F7-Kooli eelarve'!H49</f>
        <v>0</v>
      </c>
      <c r="J49" s="295" t="e">
        <f>'F7-Klubi eelarve'!#REF!+'F7-Kooli eelarve'!#REF!</f>
        <v>#REF!</v>
      </c>
      <c r="K49" s="315"/>
    </row>
    <row r="50" spans="1:11" s="10" customFormat="1" ht="15" customHeight="1" x14ac:dyDescent="0.25">
      <c r="A50" s="265" t="s">
        <v>49</v>
      </c>
      <c r="B50" s="276"/>
      <c r="C50" s="188">
        <f>'F7-Klubi eelarve'!B49+'F7-Kooli eelarve'!B50</f>
        <v>0</v>
      </c>
      <c r="D50" s="12">
        <f>'F7-Klubi eelarve'!C49+'F7-Kooli eelarve'!C50</f>
        <v>0</v>
      </c>
      <c r="E50" s="19">
        <f>'F7-Klubi eelarve'!D49+'F7-Kooli eelarve'!D50</f>
        <v>0</v>
      </c>
      <c r="F50" s="21">
        <f>'F7-Klubi eelarve'!E49+'F7-Kooli eelarve'!E50</f>
        <v>0</v>
      </c>
      <c r="G50" s="20">
        <f>'F7-Klubi eelarve'!F49+'F7-Kooli eelarve'!F50</f>
        <v>0</v>
      </c>
      <c r="H50" s="20">
        <f>'F7-Klubi eelarve'!G49+'F7-Kooli eelarve'!G50</f>
        <v>0</v>
      </c>
      <c r="I50" s="202">
        <f>'F7-Klubi eelarve'!H49+'F7-Kooli eelarve'!H50</f>
        <v>0</v>
      </c>
      <c r="J50" s="295" t="e">
        <f>'F7-Klubi eelarve'!#REF!+'F7-Kooli eelarve'!#REF!</f>
        <v>#REF!</v>
      </c>
      <c r="K50" s="315"/>
    </row>
    <row r="51" spans="1:11" s="10" customFormat="1" x14ac:dyDescent="0.25">
      <c r="A51" s="264" t="s">
        <v>50</v>
      </c>
      <c r="B51" s="275"/>
      <c r="C51" s="33">
        <f>'F7-Klubi eelarve'!B50+'F7-Kooli eelarve'!B51</f>
        <v>0</v>
      </c>
      <c r="D51" s="16">
        <f>'F7-Klubi eelarve'!C50+'F7-Kooli eelarve'!C51</f>
        <v>0</v>
      </c>
      <c r="E51" s="15">
        <f>'F7-Klubi eelarve'!D50+'F7-Kooli eelarve'!D51</f>
        <v>0</v>
      </c>
      <c r="F51" s="323">
        <f>'F7-Klubi eelarve'!E50+'F7-Kooli eelarve'!E51</f>
        <v>0</v>
      </c>
      <c r="G51" s="324">
        <f>'F7-Klubi eelarve'!F50+'F7-Kooli eelarve'!F51</f>
        <v>0</v>
      </c>
      <c r="H51" s="324">
        <f>'F7-Klubi eelarve'!G50+'F7-Kooli eelarve'!G51</f>
        <v>0</v>
      </c>
      <c r="I51" s="325">
        <f>'F7-Klubi eelarve'!H50+'F7-Kooli eelarve'!H51</f>
        <v>0</v>
      </c>
      <c r="J51" s="326" t="e">
        <f>'F7-Klubi eelarve'!#REF!+'F7-Kooli eelarve'!#REF!</f>
        <v>#REF!</v>
      </c>
      <c r="K51" s="341"/>
    </row>
    <row r="52" spans="1:11" s="10" customFormat="1" x14ac:dyDescent="0.25">
      <c r="A52" s="266" t="s">
        <v>51</v>
      </c>
      <c r="B52" s="275"/>
      <c r="C52" s="33">
        <f>'F7-Klubi eelarve'!B51+'F7-Kooli eelarve'!B52</f>
        <v>0</v>
      </c>
      <c r="D52" s="16">
        <f>'F7-Klubi eelarve'!C51+'F7-Kooli eelarve'!C52</f>
        <v>0</v>
      </c>
      <c r="E52" s="15">
        <f>'F7-Klubi eelarve'!D51+'F7-Kooli eelarve'!D52</f>
        <v>0</v>
      </c>
      <c r="F52" s="323">
        <f>'F7-Klubi eelarve'!E51+'F7-Kooli eelarve'!E52</f>
        <v>0</v>
      </c>
      <c r="G52" s="324">
        <f>'F7-Klubi eelarve'!F51+'F7-Kooli eelarve'!F52</f>
        <v>0</v>
      </c>
      <c r="H52" s="324">
        <f>'F7-Klubi eelarve'!G51+'F7-Kooli eelarve'!G52</f>
        <v>0</v>
      </c>
      <c r="I52" s="325">
        <f>'F7-Klubi eelarve'!H51+'F7-Kooli eelarve'!H52</f>
        <v>0</v>
      </c>
      <c r="J52" s="326" t="e">
        <f>'F7-Klubi eelarve'!#REF!+'F7-Kooli eelarve'!#REF!</f>
        <v>#REF!</v>
      </c>
      <c r="K52" s="341"/>
    </row>
    <row r="53" spans="1:11" s="10" customFormat="1" x14ac:dyDescent="0.25">
      <c r="A53" s="264" t="s">
        <v>52</v>
      </c>
      <c r="B53" s="278"/>
      <c r="C53" s="33">
        <f>'F7-Klubi eelarve'!B52+'F7-Kooli eelarve'!B53</f>
        <v>0</v>
      </c>
      <c r="D53" s="16">
        <f>'F7-Klubi eelarve'!C52+'F7-Kooli eelarve'!C53</f>
        <v>0</v>
      </c>
      <c r="E53" s="15">
        <f>'F7-Klubi eelarve'!D52+'F7-Kooli eelarve'!D53</f>
        <v>0</v>
      </c>
      <c r="F53" s="323">
        <f>'F7-Klubi eelarve'!E52+'F7-Kooli eelarve'!E53</f>
        <v>0</v>
      </c>
      <c r="G53" s="324">
        <f>'F7-Klubi eelarve'!F52+'F7-Kooli eelarve'!F53</f>
        <v>0</v>
      </c>
      <c r="H53" s="324">
        <f>'F7-Klubi eelarve'!G52+'F7-Kooli eelarve'!G53</f>
        <v>0</v>
      </c>
      <c r="I53" s="325">
        <f>'F7-Klubi eelarve'!H52+'F7-Kooli eelarve'!H53</f>
        <v>0</v>
      </c>
      <c r="J53" s="326" t="e">
        <f>'F7-Klubi eelarve'!#REF!+'F7-Kooli eelarve'!#REF!</f>
        <v>#REF!</v>
      </c>
      <c r="K53" s="341"/>
    </row>
    <row r="54" spans="1:11" s="10" customFormat="1" x14ac:dyDescent="0.25">
      <c r="A54" s="264" t="s">
        <v>53</v>
      </c>
      <c r="B54" s="278"/>
      <c r="C54" s="33">
        <f>'F7-Klubi eelarve'!B53+'F7-Kooli eelarve'!B54</f>
        <v>0</v>
      </c>
      <c r="D54" s="16">
        <f>'F7-Klubi eelarve'!C53+'F7-Kooli eelarve'!C54</f>
        <v>0</v>
      </c>
      <c r="E54" s="15">
        <f>'F7-Klubi eelarve'!D53+'F7-Kooli eelarve'!D54</f>
        <v>0</v>
      </c>
      <c r="F54" s="323">
        <f>'F7-Klubi eelarve'!E53+'F7-Kooli eelarve'!E54</f>
        <v>0</v>
      </c>
      <c r="G54" s="324">
        <f>'F7-Klubi eelarve'!F53+'F7-Kooli eelarve'!F54</f>
        <v>0</v>
      </c>
      <c r="H54" s="324">
        <f>'F7-Klubi eelarve'!G53+'F7-Kooli eelarve'!G54</f>
        <v>0</v>
      </c>
      <c r="I54" s="325">
        <f>'F7-Klubi eelarve'!H53+'F7-Kooli eelarve'!H54</f>
        <v>0</v>
      </c>
      <c r="J54" s="326" t="e">
        <f>'F7-Klubi eelarve'!#REF!+'F7-Kooli eelarve'!#REF!</f>
        <v>#REF!</v>
      </c>
      <c r="K54" s="341"/>
    </row>
    <row r="55" spans="1:11" s="10" customFormat="1" x14ac:dyDescent="0.25">
      <c r="A55" s="264" t="s">
        <v>54</v>
      </c>
      <c r="B55" s="278"/>
      <c r="C55" s="33">
        <f>'F7-Klubi eelarve'!B54+'F7-Kooli eelarve'!B55</f>
        <v>0</v>
      </c>
      <c r="D55" s="16">
        <f>'F7-Klubi eelarve'!C54+'F7-Kooli eelarve'!C55</f>
        <v>0</v>
      </c>
      <c r="E55" s="15">
        <f>'F7-Klubi eelarve'!D54+'F7-Kooli eelarve'!D55</f>
        <v>0</v>
      </c>
      <c r="F55" s="323">
        <f>'F7-Klubi eelarve'!E54+'F7-Kooli eelarve'!E55</f>
        <v>0</v>
      </c>
      <c r="G55" s="324">
        <f>'F7-Klubi eelarve'!F54+'F7-Kooli eelarve'!F55</f>
        <v>0</v>
      </c>
      <c r="H55" s="324">
        <f>'F7-Klubi eelarve'!G54+'F7-Kooli eelarve'!G55</f>
        <v>0</v>
      </c>
      <c r="I55" s="325">
        <f>'F7-Klubi eelarve'!H54+'F7-Kooli eelarve'!H55</f>
        <v>0</v>
      </c>
      <c r="J55" s="326" t="e">
        <f>'F7-Klubi eelarve'!#REF!+'F7-Kooli eelarve'!#REF!</f>
        <v>#REF!</v>
      </c>
      <c r="K55" s="341"/>
    </row>
    <row r="56" spans="1:11" s="10" customFormat="1" ht="26.25" x14ac:dyDescent="0.25">
      <c r="A56" s="264" t="s">
        <v>55</v>
      </c>
      <c r="B56" s="278"/>
      <c r="C56" s="33">
        <f>'F7-Klubi eelarve'!B55+'F7-Kooli eelarve'!B56</f>
        <v>0</v>
      </c>
      <c r="D56" s="16">
        <f>'F7-Klubi eelarve'!C55+'F7-Kooli eelarve'!C56</f>
        <v>0</v>
      </c>
      <c r="E56" s="15">
        <f>'F7-Klubi eelarve'!D55+'F7-Kooli eelarve'!D56</f>
        <v>0</v>
      </c>
      <c r="F56" s="323">
        <f>'F7-Klubi eelarve'!E55+'F7-Kooli eelarve'!E56</f>
        <v>0</v>
      </c>
      <c r="G56" s="324">
        <f>'F7-Klubi eelarve'!F55+'F7-Kooli eelarve'!F56</f>
        <v>0</v>
      </c>
      <c r="H56" s="324">
        <f>'F7-Klubi eelarve'!G55+'F7-Kooli eelarve'!G56</f>
        <v>0</v>
      </c>
      <c r="I56" s="325">
        <f>'F7-Klubi eelarve'!H55+'F7-Kooli eelarve'!H56</f>
        <v>0</v>
      </c>
      <c r="J56" s="326" t="e">
        <f>'F7-Klubi eelarve'!#REF!+'F7-Kooli eelarve'!#REF!</f>
        <v>#REF!</v>
      </c>
      <c r="K56" s="341"/>
    </row>
    <row r="57" spans="1:11" s="10" customFormat="1" x14ac:dyDescent="0.25">
      <c r="A57" s="264" t="s">
        <v>56</v>
      </c>
      <c r="B57" s="278"/>
      <c r="C57" s="33">
        <f>'F7-Klubi eelarve'!B56+'F7-Kooli eelarve'!B57</f>
        <v>0</v>
      </c>
      <c r="D57" s="16">
        <f>'F7-Klubi eelarve'!C56+'F7-Kooli eelarve'!C57</f>
        <v>0</v>
      </c>
      <c r="E57" s="15">
        <f>'F7-Klubi eelarve'!D56+'F7-Kooli eelarve'!D57</f>
        <v>0</v>
      </c>
      <c r="F57" s="323">
        <f>'F7-Klubi eelarve'!E56+'F7-Kooli eelarve'!E57</f>
        <v>0</v>
      </c>
      <c r="G57" s="324">
        <f>'F7-Klubi eelarve'!F56+'F7-Kooli eelarve'!F57</f>
        <v>0</v>
      </c>
      <c r="H57" s="324">
        <f>'F7-Klubi eelarve'!G56+'F7-Kooli eelarve'!G57</f>
        <v>0</v>
      </c>
      <c r="I57" s="325">
        <f>'F7-Klubi eelarve'!H56+'F7-Kooli eelarve'!H57</f>
        <v>0</v>
      </c>
      <c r="J57" s="326" t="e">
        <f>'F7-Klubi eelarve'!#REF!+'F7-Kooli eelarve'!#REF!</f>
        <v>#REF!</v>
      </c>
      <c r="K57" s="341"/>
    </row>
    <row r="58" spans="1:11" s="10" customFormat="1" x14ac:dyDescent="0.25">
      <c r="A58" s="264" t="s">
        <v>57</v>
      </c>
      <c r="B58" s="278"/>
      <c r="C58" s="33">
        <f>'F7-Klubi eelarve'!B57+'F7-Kooli eelarve'!B58</f>
        <v>0</v>
      </c>
      <c r="D58" s="16">
        <f>'F7-Klubi eelarve'!C57+'F7-Kooli eelarve'!C58</f>
        <v>0</v>
      </c>
      <c r="E58" s="15">
        <f>'F7-Klubi eelarve'!D57+'F7-Kooli eelarve'!D58</f>
        <v>0</v>
      </c>
      <c r="F58" s="323">
        <f>'F7-Klubi eelarve'!E57+'F7-Kooli eelarve'!E58</f>
        <v>0</v>
      </c>
      <c r="G58" s="324">
        <f>'F7-Klubi eelarve'!F57+'F7-Kooli eelarve'!F58</f>
        <v>0</v>
      </c>
      <c r="H58" s="324">
        <f>'F7-Klubi eelarve'!G57+'F7-Kooli eelarve'!G58</f>
        <v>0</v>
      </c>
      <c r="I58" s="325">
        <f>'F7-Klubi eelarve'!H57+'F7-Kooli eelarve'!H58</f>
        <v>0</v>
      </c>
      <c r="J58" s="326" t="e">
        <f>'F7-Klubi eelarve'!#REF!+'F7-Kooli eelarve'!#REF!</f>
        <v>#REF!</v>
      </c>
      <c r="K58" s="341"/>
    </row>
    <row r="59" spans="1:11" s="10" customFormat="1" x14ac:dyDescent="0.25">
      <c r="A59" s="264" t="s">
        <v>58</v>
      </c>
      <c r="B59" s="278"/>
      <c r="C59" s="33">
        <f>'F7-Klubi eelarve'!B58+'F7-Kooli eelarve'!B59</f>
        <v>0</v>
      </c>
      <c r="D59" s="16">
        <f>'F7-Klubi eelarve'!C58+'F7-Kooli eelarve'!C59</f>
        <v>0</v>
      </c>
      <c r="E59" s="15">
        <f>'F7-Klubi eelarve'!D58+'F7-Kooli eelarve'!D59</f>
        <v>0</v>
      </c>
      <c r="F59" s="323">
        <f>'F7-Klubi eelarve'!E58+'F7-Kooli eelarve'!E59</f>
        <v>0</v>
      </c>
      <c r="G59" s="324">
        <f>'F7-Klubi eelarve'!F58+'F7-Kooli eelarve'!F59</f>
        <v>0</v>
      </c>
      <c r="H59" s="324">
        <f>'F7-Klubi eelarve'!G58+'F7-Kooli eelarve'!G59</f>
        <v>0</v>
      </c>
      <c r="I59" s="325">
        <f>'F7-Klubi eelarve'!H58+'F7-Kooli eelarve'!H59</f>
        <v>0</v>
      </c>
      <c r="J59" s="326" t="e">
        <f>'F7-Klubi eelarve'!#REF!+'F7-Kooli eelarve'!#REF!</f>
        <v>#REF!</v>
      </c>
      <c r="K59" s="341"/>
    </row>
    <row r="60" spans="1:11" s="10" customFormat="1" x14ac:dyDescent="0.25">
      <c r="A60" s="264" t="s">
        <v>59</v>
      </c>
      <c r="B60" s="278"/>
      <c r="C60" s="33">
        <f>'F7-Klubi eelarve'!B59+'F7-Kooli eelarve'!B60</f>
        <v>0</v>
      </c>
      <c r="D60" s="16">
        <f>'F7-Klubi eelarve'!C59+'F7-Kooli eelarve'!C60</f>
        <v>0</v>
      </c>
      <c r="E60" s="15">
        <f>'F7-Klubi eelarve'!D59+'F7-Kooli eelarve'!D60</f>
        <v>0</v>
      </c>
      <c r="F60" s="323">
        <f>'F7-Klubi eelarve'!E59+'F7-Kooli eelarve'!E60</f>
        <v>0</v>
      </c>
      <c r="G60" s="324">
        <f>'F7-Klubi eelarve'!F59+'F7-Kooli eelarve'!F60</f>
        <v>0</v>
      </c>
      <c r="H60" s="324">
        <f>'F7-Klubi eelarve'!G59+'F7-Kooli eelarve'!G60</f>
        <v>0</v>
      </c>
      <c r="I60" s="325">
        <f>'F7-Klubi eelarve'!H59+'F7-Kooli eelarve'!H60</f>
        <v>0</v>
      </c>
      <c r="J60" s="326" t="e">
        <f>'F7-Klubi eelarve'!#REF!+'F7-Kooli eelarve'!#REF!</f>
        <v>#REF!</v>
      </c>
      <c r="K60" s="341"/>
    </row>
    <row r="61" spans="1:11" s="10" customFormat="1" x14ac:dyDescent="0.25">
      <c r="A61" s="264" t="s">
        <v>60</v>
      </c>
      <c r="B61" s="278"/>
      <c r="C61" s="33">
        <f>'F7-Klubi eelarve'!B60+'F7-Kooli eelarve'!B61</f>
        <v>0</v>
      </c>
      <c r="D61" s="16">
        <f>'F7-Klubi eelarve'!C60+'F7-Kooli eelarve'!C61</f>
        <v>0</v>
      </c>
      <c r="E61" s="15">
        <f>'F7-Klubi eelarve'!D60+'F7-Kooli eelarve'!D61</f>
        <v>0</v>
      </c>
      <c r="F61" s="323">
        <f>'F7-Klubi eelarve'!E60+'F7-Kooli eelarve'!E61</f>
        <v>0</v>
      </c>
      <c r="G61" s="324">
        <f>'F7-Klubi eelarve'!F60+'F7-Kooli eelarve'!F61</f>
        <v>0</v>
      </c>
      <c r="H61" s="324">
        <f>'F7-Klubi eelarve'!G60+'F7-Kooli eelarve'!G61</f>
        <v>0</v>
      </c>
      <c r="I61" s="325">
        <f>'F7-Klubi eelarve'!H60+'F7-Kooli eelarve'!H61</f>
        <v>0</v>
      </c>
      <c r="J61" s="326" t="e">
        <f>'F7-Klubi eelarve'!#REF!+'F7-Kooli eelarve'!#REF!</f>
        <v>#REF!</v>
      </c>
      <c r="K61" s="341"/>
    </row>
    <row r="62" spans="1:11" s="10" customFormat="1" x14ac:dyDescent="0.25">
      <c r="A62" s="264" t="s">
        <v>61</v>
      </c>
      <c r="B62" s="278"/>
      <c r="C62" s="33">
        <f>'F7-Klubi eelarve'!B61+'F7-Kooli eelarve'!B62</f>
        <v>0</v>
      </c>
      <c r="D62" s="16">
        <f>'F7-Klubi eelarve'!C61+'F7-Kooli eelarve'!C62</f>
        <v>0</v>
      </c>
      <c r="E62" s="15">
        <f>'F7-Klubi eelarve'!D61+'F7-Kooli eelarve'!D62</f>
        <v>0</v>
      </c>
      <c r="F62" s="323">
        <f>'F7-Klubi eelarve'!E61+'F7-Kooli eelarve'!E62</f>
        <v>0</v>
      </c>
      <c r="G62" s="324">
        <f>'F7-Klubi eelarve'!F61+'F7-Kooli eelarve'!F62</f>
        <v>0</v>
      </c>
      <c r="H62" s="324">
        <f>'F7-Klubi eelarve'!G61+'F7-Kooli eelarve'!G62</f>
        <v>0</v>
      </c>
      <c r="I62" s="325">
        <f>'F7-Klubi eelarve'!H61+'F7-Kooli eelarve'!H62</f>
        <v>0</v>
      </c>
      <c r="J62" s="326" t="e">
        <f>'F7-Klubi eelarve'!#REF!+'F7-Kooli eelarve'!#REF!</f>
        <v>#REF!</v>
      </c>
      <c r="K62" s="341"/>
    </row>
    <row r="63" spans="1:11" s="10" customFormat="1" x14ac:dyDescent="0.25">
      <c r="A63" s="267" t="s">
        <v>62</v>
      </c>
      <c r="B63" s="277"/>
      <c r="C63" s="36">
        <f>'F7-Klubi eelarve'!B62+'F7-Kooli eelarve'!B63</f>
        <v>0</v>
      </c>
      <c r="D63" s="18">
        <f>'F7-Klubi eelarve'!C62+'F7-Kooli eelarve'!C63</f>
        <v>0</v>
      </c>
      <c r="E63" s="17">
        <f>'F7-Klubi eelarve'!D62+'F7-Kooli eelarve'!D63</f>
        <v>0</v>
      </c>
      <c r="F63" s="36">
        <f>'F7-Klubi eelarve'!E62+'F7-Kooli eelarve'!E63</f>
        <v>0</v>
      </c>
      <c r="G63" s="18">
        <f>'F7-Klubi eelarve'!F62+'F7-Kooli eelarve'!F63</f>
        <v>0</v>
      </c>
      <c r="H63" s="18">
        <f>'F7-Klubi eelarve'!G62+'F7-Kooli eelarve'!G63</f>
        <v>0</v>
      </c>
      <c r="I63" s="199">
        <f>'F7-Klubi eelarve'!H62+'F7-Kooli eelarve'!H63</f>
        <v>0</v>
      </c>
      <c r="J63" s="248" t="e">
        <f>'F7-Klubi eelarve'!#REF!+'F7-Kooli eelarve'!#REF!</f>
        <v>#REF!</v>
      </c>
      <c r="K63" s="316"/>
    </row>
    <row r="64" spans="1:11" s="10" customFormat="1" x14ac:dyDescent="0.25">
      <c r="A64" s="264" t="s">
        <v>63</v>
      </c>
      <c r="B64" s="277"/>
      <c r="C64" s="33">
        <f>'F7-Klubi eelarve'!B63+'F7-Kooli eelarve'!B64</f>
        <v>0</v>
      </c>
      <c r="D64" s="16">
        <f>'F7-Klubi eelarve'!C63+'F7-Kooli eelarve'!C64</f>
        <v>0</v>
      </c>
      <c r="E64" s="15">
        <f>'F7-Klubi eelarve'!D63+'F7-Kooli eelarve'!D64</f>
        <v>0</v>
      </c>
      <c r="F64" s="33">
        <f>'F7-Klubi eelarve'!E63+'F7-Kooli eelarve'!E64</f>
        <v>0</v>
      </c>
      <c r="G64" s="16">
        <f>'F7-Klubi eelarve'!F63+'F7-Kooli eelarve'!F64</f>
        <v>0</v>
      </c>
      <c r="H64" s="16">
        <f>'F7-Klubi eelarve'!G63+'F7-Kooli eelarve'!G64</f>
        <v>0</v>
      </c>
      <c r="I64" s="200">
        <f>'F7-Klubi eelarve'!H63+'F7-Kooli eelarve'!H64</f>
        <v>0</v>
      </c>
      <c r="J64" s="249" t="e">
        <f>'F7-Klubi eelarve'!#REF!+'F7-Kooli eelarve'!#REF!</f>
        <v>#REF!</v>
      </c>
      <c r="K64" s="314"/>
    </row>
    <row r="65" spans="1:12" s="10" customFormat="1" x14ac:dyDescent="0.25">
      <c r="A65" s="265" t="s">
        <v>64</v>
      </c>
      <c r="B65" s="279"/>
      <c r="C65" s="188">
        <f>'F7-Klubi eelarve'!B64+'F7-Kooli eelarve'!B65</f>
        <v>0</v>
      </c>
      <c r="D65" s="12">
        <f>'F7-Klubi eelarve'!C64+'F7-Kooli eelarve'!C65</f>
        <v>0</v>
      </c>
      <c r="E65" s="189">
        <f>'F7-Klubi eelarve'!D64+'F7-Kooli eelarve'!D65</f>
        <v>0</v>
      </c>
      <c r="F65" s="327">
        <f>'F7-Klubi eelarve'!E64+'F7-Kooli eelarve'!E65</f>
        <v>0</v>
      </c>
      <c r="G65" s="328">
        <f>'F7-Klubi eelarve'!F64+'F7-Kooli eelarve'!F65</f>
        <v>0</v>
      </c>
      <c r="H65" s="328">
        <f>'F7-Klubi eelarve'!G64+'F7-Kooli eelarve'!G65</f>
        <v>0</v>
      </c>
      <c r="I65" s="329">
        <f>'F7-Klubi eelarve'!H64+'F7-Kooli eelarve'!H65</f>
        <v>0</v>
      </c>
      <c r="J65" s="330" t="e">
        <f>'F7-Klubi eelarve'!#REF!+'F7-Kooli eelarve'!#REF!</f>
        <v>#REF!</v>
      </c>
      <c r="K65" s="342"/>
    </row>
    <row r="66" spans="1:12" s="10" customFormat="1" x14ac:dyDescent="0.25">
      <c r="A66" s="265" t="s">
        <v>65</v>
      </c>
      <c r="B66" s="279"/>
      <c r="C66" s="188">
        <f>'F7-Klubi eelarve'!B65+'F7-Kooli eelarve'!B66</f>
        <v>0</v>
      </c>
      <c r="D66" s="12">
        <f>'F7-Klubi eelarve'!C65+'F7-Kooli eelarve'!C66</f>
        <v>0</v>
      </c>
      <c r="E66" s="189">
        <f>'F7-Klubi eelarve'!D65+'F7-Kooli eelarve'!D66</f>
        <v>0</v>
      </c>
      <c r="F66" s="327">
        <f>'F7-Klubi eelarve'!E65+'F7-Kooli eelarve'!E66</f>
        <v>0</v>
      </c>
      <c r="G66" s="328">
        <f>'F7-Klubi eelarve'!F65+'F7-Kooli eelarve'!F66</f>
        <v>0</v>
      </c>
      <c r="H66" s="328">
        <f>'F7-Klubi eelarve'!G65+'F7-Kooli eelarve'!G66</f>
        <v>0</v>
      </c>
      <c r="I66" s="329">
        <f>'F7-Klubi eelarve'!H65+'F7-Kooli eelarve'!H66</f>
        <v>0</v>
      </c>
      <c r="J66" s="330" t="e">
        <f>'F7-Klubi eelarve'!#REF!+'F7-Kooli eelarve'!#REF!</f>
        <v>#REF!</v>
      </c>
      <c r="K66" s="342"/>
    </row>
    <row r="67" spans="1:12" s="10" customFormat="1" x14ac:dyDescent="0.25">
      <c r="A67" s="265" t="s">
        <v>66</v>
      </c>
      <c r="B67" s="279"/>
      <c r="C67" s="188">
        <f>'F7-Klubi eelarve'!B66+'F7-Kooli eelarve'!B67</f>
        <v>0</v>
      </c>
      <c r="D67" s="12">
        <f>'F7-Klubi eelarve'!C66+'F7-Kooli eelarve'!C67</f>
        <v>0</v>
      </c>
      <c r="E67" s="189">
        <f>'F7-Klubi eelarve'!D66+'F7-Kooli eelarve'!D67</f>
        <v>0</v>
      </c>
      <c r="F67" s="327">
        <f>'F7-Klubi eelarve'!E66+'F7-Kooli eelarve'!E67</f>
        <v>0</v>
      </c>
      <c r="G67" s="328">
        <f>'F7-Klubi eelarve'!F66+'F7-Kooli eelarve'!F67</f>
        <v>0</v>
      </c>
      <c r="H67" s="328">
        <f>'F7-Klubi eelarve'!G66+'F7-Kooli eelarve'!G67</f>
        <v>0</v>
      </c>
      <c r="I67" s="329">
        <f>'F7-Klubi eelarve'!H66+'F7-Kooli eelarve'!H67</f>
        <v>0</v>
      </c>
      <c r="J67" s="330" t="e">
        <f>'F7-Klubi eelarve'!#REF!+'F7-Kooli eelarve'!#REF!</f>
        <v>#REF!</v>
      </c>
      <c r="K67" s="342"/>
    </row>
    <row r="68" spans="1:12" s="10" customFormat="1" x14ac:dyDescent="0.25">
      <c r="A68" s="265" t="s">
        <v>67</v>
      </c>
      <c r="B68" s="279"/>
      <c r="C68" s="188">
        <f>'F7-Klubi eelarve'!B67+'F7-Kooli eelarve'!B68</f>
        <v>0</v>
      </c>
      <c r="D68" s="12">
        <f>'F7-Klubi eelarve'!C67+'F7-Kooli eelarve'!C68</f>
        <v>0</v>
      </c>
      <c r="E68" s="189">
        <f>'F7-Klubi eelarve'!D67+'F7-Kooli eelarve'!D68</f>
        <v>0</v>
      </c>
      <c r="F68" s="327">
        <f>'F7-Klubi eelarve'!E67+'F7-Kooli eelarve'!E68</f>
        <v>0</v>
      </c>
      <c r="G68" s="328">
        <f>'F7-Klubi eelarve'!F67+'F7-Kooli eelarve'!F68</f>
        <v>0</v>
      </c>
      <c r="H68" s="328">
        <f>'F7-Klubi eelarve'!G67+'F7-Kooli eelarve'!G68</f>
        <v>0</v>
      </c>
      <c r="I68" s="329">
        <f>'F7-Klubi eelarve'!H67+'F7-Kooli eelarve'!H68</f>
        <v>0</v>
      </c>
      <c r="J68" s="330" t="e">
        <f>'F7-Klubi eelarve'!#REF!+'F7-Kooli eelarve'!#REF!</f>
        <v>#REF!</v>
      </c>
      <c r="K68" s="342"/>
    </row>
    <row r="69" spans="1:12" s="10" customFormat="1" x14ac:dyDescent="0.25">
      <c r="A69" s="265" t="s">
        <v>68</v>
      </c>
      <c r="B69" s="279"/>
      <c r="C69" s="188">
        <f>'F7-Klubi eelarve'!B68+'F7-Kooli eelarve'!B69</f>
        <v>0</v>
      </c>
      <c r="D69" s="12">
        <f>'F7-Klubi eelarve'!C68+'F7-Kooli eelarve'!C69</f>
        <v>0</v>
      </c>
      <c r="E69" s="189">
        <f>'F7-Klubi eelarve'!D68+'F7-Kooli eelarve'!D69</f>
        <v>0</v>
      </c>
      <c r="F69" s="327">
        <f>'F7-Klubi eelarve'!E68+'F7-Kooli eelarve'!E69</f>
        <v>0</v>
      </c>
      <c r="G69" s="328">
        <f>'F7-Klubi eelarve'!F68+'F7-Kooli eelarve'!F69</f>
        <v>0</v>
      </c>
      <c r="H69" s="328">
        <f>'F7-Klubi eelarve'!G68+'F7-Kooli eelarve'!G69</f>
        <v>0</v>
      </c>
      <c r="I69" s="329">
        <f>'F7-Klubi eelarve'!H68+'F7-Kooli eelarve'!H69</f>
        <v>0</v>
      </c>
      <c r="J69" s="330" t="e">
        <f>'F7-Klubi eelarve'!#REF!+'F7-Kooli eelarve'!#REF!</f>
        <v>#REF!</v>
      </c>
      <c r="K69" s="342"/>
    </row>
    <row r="70" spans="1:12" s="10" customFormat="1" x14ac:dyDescent="0.25">
      <c r="A70" s="265" t="s">
        <v>69</v>
      </c>
      <c r="B70" s="279"/>
      <c r="C70" s="188">
        <f>'F7-Klubi eelarve'!B69+'F7-Kooli eelarve'!B70</f>
        <v>0</v>
      </c>
      <c r="D70" s="12">
        <f>'F7-Klubi eelarve'!C69+'F7-Kooli eelarve'!C70</f>
        <v>0</v>
      </c>
      <c r="E70" s="189">
        <f>'F7-Klubi eelarve'!D69+'F7-Kooli eelarve'!D70</f>
        <v>0</v>
      </c>
      <c r="F70" s="327">
        <f>'F7-Klubi eelarve'!E69+'F7-Kooli eelarve'!E70</f>
        <v>0</v>
      </c>
      <c r="G70" s="328">
        <f>'F7-Klubi eelarve'!F69+'F7-Kooli eelarve'!F70</f>
        <v>0</v>
      </c>
      <c r="H70" s="328">
        <f>'F7-Klubi eelarve'!G69+'F7-Kooli eelarve'!G70</f>
        <v>0</v>
      </c>
      <c r="I70" s="329">
        <f>'F7-Klubi eelarve'!H69+'F7-Kooli eelarve'!H70</f>
        <v>0</v>
      </c>
      <c r="J70" s="330" t="e">
        <f>'F7-Klubi eelarve'!#REF!+'F7-Kooli eelarve'!#REF!</f>
        <v>#REF!</v>
      </c>
      <c r="K70" s="342"/>
    </row>
    <row r="71" spans="1:12" s="10" customFormat="1" x14ac:dyDescent="0.25">
      <c r="A71" s="264" t="s">
        <v>70</v>
      </c>
      <c r="B71" s="278"/>
      <c r="C71" s="33">
        <f>'F7-Klubi eelarve'!B70+'F7-Kooli eelarve'!B71</f>
        <v>0</v>
      </c>
      <c r="D71" s="16">
        <f>'F7-Klubi eelarve'!C70+'F7-Kooli eelarve'!C71</f>
        <v>0</v>
      </c>
      <c r="E71" s="15">
        <f>'F7-Klubi eelarve'!D70+'F7-Kooli eelarve'!D71</f>
        <v>0</v>
      </c>
      <c r="F71" s="33">
        <f>'F7-Klubi eelarve'!E70+'F7-Kooli eelarve'!E71</f>
        <v>0</v>
      </c>
      <c r="G71" s="16">
        <f>'F7-Klubi eelarve'!F70+'F7-Kooli eelarve'!F71</f>
        <v>0</v>
      </c>
      <c r="H71" s="16">
        <f>'F7-Klubi eelarve'!G70+'F7-Kooli eelarve'!G71</f>
        <v>0</v>
      </c>
      <c r="I71" s="200">
        <f>'F7-Klubi eelarve'!H70+'F7-Kooli eelarve'!H71</f>
        <v>0</v>
      </c>
      <c r="J71" s="249" t="e">
        <f>'F7-Klubi eelarve'!#REF!+'F7-Kooli eelarve'!#REF!</f>
        <v>#REF!</v>
      </c>
      <c r="K71" s="314"/>
    </row>
    <row r="72" spans="1:12" x14ac:dyDescent="0.25">
      <c r="A72" s="265" t="s">
        <v>71</v>
      </c>
      <c r="B72" s="279"/>
      <c r="C72" s="188">
        <f>'F7-Klubi eelarve'!B71+'F7-Kooli eelarve'!B72</f>
        <v>0</v>
      </c>
      <c r="D72" s="12">
        <f>'F7-Klubi eelarve'!C71+'F7-Kooli eelarve'!C72</f>
        <v>0</v>
      </c>
      <c r="E72" s="189">
        <f>'F7-Klubi eelarve'!D71+'F7-Kooli eelarve'!D72</f>
        <v>0</v>
      </c>
      <c r="F72" s="327">
        <f>'F7-Klubi eelarve'!E71+'F7-Kooli eelarve'!E72</f>
        <v>0</v>
      </c>
      <c r="G72" s="328">
        <f>'F7-Klubi eelarve'!F71+'F7-Kooli eelarve'!F72</f>
        <v>0</v>
      </c>
      <c r="H72" s="328">
        <f>'F7-Klubi eelarve'!G71+'F7-Kooli eelarve'!G72</f>
        <v>0</v>
      </c>
      <c r="I72" s="329">
        <f>'F7-Klubi eelarve'!H71+'F7-Kooli eelarve'!H72</f>
        <v>0</v>
      </c>
      <c r="J72" s="330" t="e">
        <f>'F7-Klubi eelarve'!#REF!+'F7-Kooli eelarve'!#REF!</f>
        <v>#REF!</v>
      </c>
      <c r="K72" s="342"/>
      <c r="L72" s="10"/>
    </row>
    <row r="73" spans="1:12" x14ac:dyDescent="0.25">
      <c r="A73" s="265" t="s">
        <v>72</v>
      </c>
      <c r="B73" s="279"/>
      <c r="C73" s="188">
        <f>'F7-Klubi eelarve'!B72+'F7-Kooli eelarve'!B73</f>
        <v>0</v>
      </c>
      <c r="D73" s="12">
        <f>'F7-Klubi eelarve'!C72+'F7-Kooli eelarve'!C73</f>
        <v>0</v>
      </c>
      <c r="E73" s="189">
        <f>'F7-Klubi eelarve'!D72+'F7-Kooli eelarve'!D73</f>
        <v>0</v>
      </c>
      <c r="F73" s="327">
        <f>'F7-Klubi eelarve'!E72+'F7-Kooli eelarve'!E73</f>
        <v>0</v>
      </c>
      <c r="G73" s="328">
        <f>'F7-Klubi eelarve'!F72+'F7-Kooli eelarve'!F73</f>
        <v>0</v>
      </c>
      <c r="H73" s="328">
        <f>'F7-Klubi eelarve'!G72+'F7-Kooli eelarve'!G73</f>
        <v>0</v>
      </c>
      <c r="I73" s="329">
        <f>'F7-Klubi eelarve'!H72+'F7-Kooli eelarve'!H73</f>
        <v>0</v>
      </c>
      <c r="J73" s="330" t="e">
        <f>'F7-Klubi eelarve'!#REF!+'F7-Kooli eelarve'!#REF!</f>
        <v>#REF!</v>
      </c>
      <c r="K73" s="342"/>
      <c r="L73" s="10"/>
    </row>
    <row r="74" spans="1:12" x14ac:dyDescent="0.25">
      <c r="A74" s="265" t="s">
        <v>73</v>
      </c>
      <c r="B74" s="279"/>
      <c r="C74" s="188">
        <f>'F7-Klubi eelarve'!B73+'F7-Kooli eelarve'!B74</f>
        <v>0</v>
      </c>
      <c r="D74" s="12">
        <f>'F7-Klubi eelarve'!C73+'F7-Kooli eelarve'!C74</f>
        <v>0</v>
      </c>
      <c r="E74" s="189">
        <f>'F7-Klubi eelarve'!D73+'F7-Kooli eelarve'!D74</f>
        <v>0</v>
      </c>
      <c r="F74" s="327">
        <f>'F7-Klubi eelarve'!E73+'F7-Kooli eelarve'!E74</f>
        <v>0</v>
      </c>
      <c r="G74" s="328">
        <f>'F7-Klubi eelarve'!F73+'F7-Kooli eelarve'!F74</f>
        <v>0</v>
      </c>
      <c r="H74" s="328">
        <f>'F7-Klubi eelarve'!G73+'F7-Kooli eelarve'!G74</f>
        <v>0</v>
      </c>
      <c r="I74" s="329">
        <f>'F7-Klubi eelarve'!H73+'F7-Kooli eelarve'!H74</f>
        <v>0</v>
      </c>
      <c r="J74" s="330" t="e">
        <f>'F7-Klubi eelarve'!#REF!+'F7-Kooli eelarve'!#REF!</f>
        <v>#REF!</v>
      </c>
      <c r="K74" s="342"/>
      <c r="L74" s="10"/>
    </row>
    <row r="75" spans="1:12" x14ac:dyDescent="0.25">
      <c r="A75" s="268" t="s">
        <v>74</v>
      </c>
      <c r="B75" s="275"/>
      <c r="C75" s="196">
        <f>'F7-Klubi eelarve'!B74+'F7-Kooli eelarve'!B75</f>
        <v>0</v>
      </c>
      <c r="D75" s="11">
        <f>'F7-Klubi eelarve'!C74+'F7-Kooli eelarve'!C75</f>
        <v>0</v>
      </c>
      <c r="E75" s="197">
        <f>'F7-Klubi eelarve'!D74+'F7-Kooli eelarve'!D75</f>
        <v>0</v>
      </c>
      <c r="F75" s="331">
        <f>'F7-Klubi eelarve'!E74+'F7-Kooli eelarve'!E75</f>
        <v>0</v>
      </c>
      <c r="G75" s="332">
        <f>'F7-Klubi eelarve'!F74+'F7-Kooli eelarve'!F75</f>
        <v>0</v>
      </c>
      <c r="H75" s="332">
        <f>'F7-Klubi eelarve'!G74+'F7-Kooli eelarve'!G75</f>
        <v>0</v>
      </c>
      <c r="I75" s="333">
        <f>'F7-Klubi eelarve'!H74+'F7-Kooli eelarve'!H75</f>
        <v>0</v>
      </c>
      <c r="J75" s="334" t="e">
        <f>'F7-Klubi eelarve'!#REF!+'F7-Kooli eelarve'!#REF!</f>
        <v>#REF!</v>
      </c>
      <c r="K75" s="343"/>
      <c r="L75" s="10"/>
    </row>
    <row r="76" spans="1:12" ht="15.75" thickBot="1" x14ac:dyDescent="0.3">
      <c r="A76" s="269" t="s">
        <v>75</v>
      </c>
      <c r="B76" s="280">
        <v>4</v>
      </c>
      <c r="C76" s="284">
        <f>'F7-Klubi eelarve'!B75+'F7-Kooli eelarve'!B76</f>
        <v>0</v>
      </c>
      <c r="D76" s="260">
        <f>'F7-Klubi eelarve'!C75+'F7-Kooli eelarve'!C76</f>
        <v>0</v>
      </c>
      <c r="E76" s="285">
        <f>'F7-Klubi eelarve'!D75+'F7-Kooli eelarve'!D76</f>
        <v>0</v>
      </c>
      <c r="F76" s="335">
        <f>'F7-Klubi eelarve'!E75+'F7-Kooli eelarve'!E76</f>
        <v>0</v>
      </c>
      <c r="G76" s="336">
        <f>'F7-Klubi eelarve'!F75+'F7-Kooli eelarve'!F76</f>
        <v>0</v>
      </c>
      <c r="H76" s="336">
        <f>'F7-Klubi eelarve'!G75+'F7-Kooli eelarve'!G76</f>
        <v>0</v>
      </c>
      <c r="I76" s="337">
        <f>'F7-Klubi eelarve'!H75+'F7-Kooli eelarve'!H76</f>
        <v>0</v>
      </c>
      <c r="J76" s="338" t="e">
        <f>'F7-Klubi eelarve'!#REF!+'F7-Kooli eelarve'!#REF!</f>
        <v>#REF!</v>
      </c>
      <c r="K76" s="344"/>
      <c r="L76" s="10"/>
    </row>
    <row r="77" spans="1:12" ht="15.75" thickBot="1" x14ac:dyDescent="0.3">
      <c r="A77" s="270" t="s">
        <v>76</v>
      </c>
      <c r="B77" s="281"/>
      <c r="C77" s="271">
        <f>'F7-Klubi eelarve'!B76+'F7-Kooli eelarve'!B77</f>
        <v>0</v>
      </c>
      <c r="D77" s="261">
        <f>'F7-Klubi eelarve'!C76+'F7-Kooli eelarve'!C77</f>
        <v>0</v>
      </c>
      <c r="E77" s="261">
        <f>'F7-Klubi eelarve'!D76+'F7-Kooli eelarve'!D77</f>
        <v>0</v>
      </c>
      <c r="F77" s="261">
        <f>'F7-Klubi eelarve'!E76+'F7-Kooli eelarve'!E77</f>
        <v>0</v>
      </c>
      <c r="G77" s="261">
        <f>'F7-Klubi eelarve'!F76+'F7-Kooli eelarve'!F77</f>
        <v>0</v>
      </c>
      <c r="H77" s="261">
        <f>'F7-Klubi eelarve'!G76+'F7-Kooli eelarve'!G77</f>
        <v>0</v>
      </c>
      <c r="I77" s="291">
        <f>'F7-Klubi eelarve'!H76+'F7-Kooli eelarve'!H77</f>
        <v>0</v>
      </c>
      <c r="J77" s="296" t="e">
        <f>'F7-Klubi eelarve'!#REF!+'F7-Kooli eelarve'!#REF!</f>
        <v>#REF!</v>
      </c>
      <c r="K77" s="317"/>
    </row>
    <row r="78" spans="1:12" ht="10.5" customHeight="1" thickBot="1" x14ac:dyDescent="0.25">
      <c r="A78" s="9"/>
      <c r="B78" s="8"/>
      <c r="C78" s="194"/>
      <c r="D78" s="194"/>
      <c r="E78" s="195"/>
      <c r="F78" s="297"/>
      <c r="G78" s="298"/>
      <c r="H78" s="299"/>
      <c r="I78" s="299"/>
      <c r="J78" s="299"/>
      <c r="K78" s="347"/>
    </row>
    <row r="79" spans="1:12" ht="15.75" thickBot="1" x14ac:dyDescent="0.3">
      <c r="A79" s="302" t="s">
        <v>77</v>
      </c>
      <c r="B79" s="305"/>
      <c r="C79" s="308">
        <f>'F7-Klubi eelarve'!B78+'F7-Kooli eelarve'!B79</f>
        <v>0</v>
      </c>
      <c r="D79" s="300">
        <f>'F7-Klubi eelarve'!C78+'F7-Kooli eelarve'!C79</f>
        <v>0</v>
      </c>
      <c r="E79" s="301">
        <f>'F7-Klubi eelarve'!D78+'F7-Kooli eelarve'!D79</f>
        <v>0</v>
      </c>
      <c r="F79" s="308">
        <f>'F7-Klubi eelarve'!E78+'F7-Kooli eelarve'!E79</f>
        <v>0</v>
      </c>
      <c r="G79" s="300">
        <f>'F7-Klubi eelarve'!F78+'F7-Kooli eelarve'!F79</f>
        <v>0</v>
      </c>
      <c r="H79" s="300">
        <f>'F7-Klubi eelarve'!G78+'F7-Kooli eelarve'!G79</f>
        <v>0</v>
      </c>
      <c r="I79" s="301">
        <f>'F7-Klubi eelarve'!H78+'F7-Kooli eelarve'!H79</f>
        <v>0</v>
      </c>
      <c r="J79" s="310" t="e">
        <f>'F7-Klubi eelarve'!#REF!+'F7-Kooli eelarve'!#REF!</f>
        <v>#REF!</v>
      </c>
      <c r="K79" s="318"/>
    </row>
    <row r="80" spans="1:12" thickBot="1" x14ac:dyDescent="0.25">
      <c r="A80" s="303" t="s">
        <v>78</v>
      </c>
      <c r="B80" s="306"/>
      <c r="C80" s="309">
        <f>'F7-Klubi eelarve'!B79+'F7-Kooli eelarve'!B80</f>
        <v>0</v>
      </c>
      <c r="D80" s="309">
        <f>'F7-Klubi eelarve'!C79+'F7-Kooli eelarve'!C80</f>
        <v>0</v>
      </c>
      <c r="E80" s="309">
        <f>'F7-Klubi eelarve'!D79+'F7-Kooli eelarve'!D80</f>
        <v>0</v>
      </c>
      <c r="F80" s="309">
        <f>'F7-Klubi eelarve'!E79+'F7-Kooli eelarve'!E80</f>
        <v>0</v>
      </c>
      <c r="G80" s="309">
        <f>'F7-Klubi eelarve'!F79+'F7-Kooli eelarve'!F80</f>
        <v>0</v>
      </c>
      <c r="H80" s="309">
        <f>'F7-Klubi eelarve'!G79+'F7-Kooli eelarve'!G80</f>
        <v>0</v>
      </c>
      <c r="I80" s="309">
        <f>'F7-Klubi eelarve'!H79+'F7-Kooli eelarve'!H80</f>
        <v>0</v>
      </c>
      <c r="J80" s="309" t="e">
        <f>'F7-Klubi eelarve'!#REF!+'F7-Kooli eelarve'!#REF!</f>
        <v>#REF!</v>
      </c>
      <c r="K80" s="346"/>
    </row>
    <row r="81" spans="1:11" ht="21.6" customHeight="1" thickBot="1" x14ac:dyDescent="0.3">
      <c r="A81" s="304" t="s">
        <v>79</v>
      </c>
      <c r="B81" s="307"/>
      <c r="C81" s="198">
        <f>'F7-Klubi eelarve'!B80+'F7-Kooli eelarve'!B81</f>
        <v>0</v>
      </c>
      <c r="D81" s="6">
        <f>'F7-Klubi eelarve'!C80+'F7-Kooli eelarve'!C81</f>
        <v>0</v>
      </c>
      <c r="E81" s="5">
        <f>'F7-Klubi eelarve'!D80+'F7-Kooli eelarve'!D81</f>
        <v>0</v>
      </c>
      <c r="F81" s="198">
        <f>'F7-Klubi eelarve'!E80+'F7-Kooli eelarve'!E81</f>
        <v>0</v>
      </c>
      <c r="G81" s="6">
        <f>'F7-Klubi eelarve'!F80+'F7-Kooli eelarve'!F81</f>
        <v>0</v>
      </c>
      <c r="H81" s="6">
        <f>'F7-Klubi eelarve'!G80+'F7-Kooli eelarve'!G81</f>
        <v>0</v>
      </c>
      <c r="I81" s="5">
        <f>'F7-Klubi eelarve'!H80+'F7-Kooli eelarve'!H81</f>
        <v>0</v>
      </c>
      <c r="J81" s="311" t="e">
        <f>'F7-Klubi eelarve'!#REF!+'F7-Kooli eelarve'!#REF!</f>
        <v>#REF!</v>
      </c>
      <c r="K81" s="319"/>
    </row>
    <row r="85" spans="1:11" x14ac:dyDescent="0.25">
      <c r="A85" s="4"/>
    </row>
  </sheetData>
  <mergeCells count="2">
    <mergeCell ref="A2:E3"/>
    <mergeCell ref="F2:I2"/>
  </mergeCells>
  <phoneticPr fontId="36" type="noConversion"/>
  <pageMargins left="0.59375" right="0.3170289855072464" top="0.51630434782608692" bottom="0.38949275362318841" header="0.3" footer="0.3"/>
  <pageSetup orientation="portrait" r:id="rId1"/>
  <headerFooter>
    <oddHeader>&amp;L&amp;"Arial,Regular"&amp;8Esitada EJL-le hiljemalt 115.01.2024&amp;R&amp;"Arial,Regular"&amp;8MTÜ ___________________________</oddHeader>
  </headerFooter>
  <rowBreaks count="1" manualBreakCount="1">
    <brk id="37" max="16383" man="1"/>
  </rowBreaks>
  <ignoredErrors>
    <ignoredError sqref="C9:C37 D9:D37 E9:E37 F37:J37 C43:C77 D42:D77 E42:E77 F42:J45 C80:J8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6917-5BBB-42D4-8CFE-9C8BE23298FB}">
  <dimension ref="A1:G104"/>
  <sheetViews>
    <sheetView view="pageLayout" zoomScaleNormal="100" workbookViewId="0">
      <selection activeCell="E82" sqref="E82:F82"/>
    </sheetView>
  </sheetViews>
  <sheetFormatPr defaultColWidth="9.42578125" defaultRowHeight="14.25" x14ac:dyDescent="0.2"/>
  <cols>
    <col min="1" max="1" width="24" style="1" customWidth="1"/>
    <col min="2" max="2" width="9.42578125" style="1"/>
    <col min="3" max="3" width="14.28515625" style="1" customWidth="1"/>
    <col min="4" max="4" width="14.5703125" style="1" customWidth="1"/>
    <col min="5" max="5" width="11.5703125" style="1" customWidth="1"/>
    <col min="6" max="6" width="12.7109375" style="1" customWidth="1"/>
    <col min="7" max="7" width="12.42578125" style="1" customWidth="1"/>
    <col min="8" max="16384" width="9.42578125" style="1"/>
  </cols>
  <sheetData>
    <row r="1" spans="1:7" ht="24" thickBot="1" x14ac:dyDescent="0.4">
      <c r="A1" s="96" t="s">
        <v>209</v>
      </c>
      <c r="B1" s="95"/>
      <c r="C1" s="95"/>
      <c r="D1" s="95"/>
      <c r="E1" s="95"/>
      <c r="F1" s="95"/>
      <c r="G1" s="95"/>
    </row>
    <row r="2" spans="1:7" ht="18" customHeight="1" thickBot="1" x14ac:dyDescent="0.3">
      <c r="A2" s="458" t="s">
        <v>81</v>
      </c>
      <c r="B2" s="459"/>
      <c r="C2" s="459"/>
      <c r="D2" s="459"/>
      <c r="E2" s="459"/>
      <c r="F2" s="459"/>
      <c r="G2" s="460"/>
    </row>
    <row r="3" spans="1:7" s="52" customFormat="1" ht="27" x14ac:dyDescent="0.2">
      <c r="A3" s="461" t="s">
        <v>8</v>
      </c>
      <c r="B3" s="461"/>
      <c r="C3" s="461"/>
      <c r="D3" s="94" t="s">
        <v>210</v>
      </c>
      <c r="E3" s="94" t="s">
        <v>211</v>
      </c>
      <c r="F3" s="94" t="s">
        <v>82</v>
      </c>
      <c r="G3" s="94" t="s">
        <v>83</v>
      </c>
    </row>
    <row r="4" spans="1:7" s="52" customFormat="1" ht="12" x14ac:dyDescent="0.2">
      <c r="A4" s="453" t="s">
        <v>84</v>
      </c>
      <c r="B4" s="453"/>
      <c r="C4" s="453"/>
      <c r="D4" s="60"/>
      <c r="E4" s="60"/>
      <c r="F4" s="85" t="s">
        <v>85</v>
      </c>
      <c r="G4" s="85"/>
    </row>
    <row r="5" spans="1:7" s="52" customFormat="1" ht="12" x14ac:dyDescent="0.2">
      <c r="A5" s="462" t="s">
        <v>86</v>
      </c>
      <c r="B5" s="462"/>
      <c r="C5" s="462"/>
      <c r="D5" s="60"/>
      <c r="E5" s="60"/>
      <c r="F5" s="85" t="s">
        <v>85</v>
      </c>
      <c r="G5" s="85"/>
    </row>
    <row r="6" spans="1:7" s="52" customFormat="1" ht="12" x14ac:dyDescent="0.2">
      <c r="A6" s="453" t="s">
        <v>87</v>
      </c>
      <c r="B6" s="453"/>
      <c r="C6" s="453"/>
      <c r="D6" s="60"/>
      <c r="E6" s="60"/>
      <c r="F6" s="85" t="s">
        <v>85</v>
      </c>
      <c r="G6" s="85"/>
    </row>
    <row r="7" spans="1:7" s="52" customFormat="1" ht="12" x14ac:dyDescent="0.2">
      <c r="A7" s="447" t="s">
        <v>88</v>
      </c>
      <c r="B7" s="447"/>
      <c r="C7" s="447"/>
      <c r="D7" s="57">
        <f>SUM(D4:D6)</f>
        <v>0</v>
      </c>
      <c r="E7" s="57">
        <f>SUM(E4:E6)</f>
        <v>0</v>
      </c>
      <c r="F7" s="93" t="s">
        <v>85</v>
      </c>
      <c r="G7" s="87"/>
    </row>
    <row r="8" spans="1:7" s="52" customFormat="1" ht="12" x14ac:dyDescent="0.2">
      <c r="A8" s="422" t="s">
        <v>212</v>
      </c>
      <c r="B8" s="422"/>
      <c r="C8" s="422"/>
      <c r="D8" s="170">
        <f>'F7-Konsolideeritud eelarve'!D8</f>
        <v>0</v>
      </c>
      <c r="E8" s="170">
        <f>'F7-Konsolideeritud eelarve'!E8</f>
        <v>0</v>
      </c>
      <c r="F8" s="93"/>
      <c r="G8" s="87"/>
    </row>
    <row r="9" spans="1:7" s="52" customFormat="1" ht="12" x14ac:dyDescent="0.2">
      <c r="A9" s="449" t="s">
        <v>89</v>
      </c>
      <c r="B9" s="449"/>
      <c r="C9" s="449"/>
      <c r="D9" s="71" t="str">
        <f>IF(D8=D7,"Ok","Ei ole ok")</f>
        <v>Ok</v>
      </c>
      <c r="E9" s="71" t="str">
        <f>IF(E8=E7,"Ok","Ei ole ok")</f>
        <v>Ok</v>
      </c>
      <c r="F9" s="93"/>
      <c r="G9" s="87"/>
    </row>
    <row r="10" spans="1:7" s="52" customFormat="1" ht="27" x14ac:dyDescent="0.2">
      <c r="A10" s="452" t="s">
        <v>90</v>
      </c>
      <c r="B10" s="452"/>
      <c r="C10" s="452"/>
      <c r="D10" s="90" t="s">
        <v>213</v>
      </c>
      <c r="E10" s="90" t="s">
        <v>211</v>
      </c>
      <c r="F10" s="90" t="s">
        <v>82</v>
      </c>
      <c r="G10" s="90" t="s">
        <v>83</v>
      </c>
    </row>
    <row r="11" spans="1:7" s="52" customFormat="1" ht="12" x14ac:dyDescent="0.2">
      <c r="A11" s="453" t="s">
        <v>91</v>
      </c>
      <c r="B11" s="453"/>
      <c r="C11" s="453"/>
      <c r="D11" s="60"/>
      <c r="E11" s="60"/>
      <c r="F11" s="89"/>
      <c r="G11" s="89"/>
    </row>
    <row r="12" spans="1:7" s="52" customFormat="1" ht="24.75" customHeight="1" x14ac:dyDescent="0.2">
      <c r="A12" s="463" t="s">
        <v>92</v>
      </c>
      <c r="B12" s="464"/>
      <c r="C12" s="465"/>
      <c r="D12" s="60"/>
      <c r="E12" s="60"/>
      <c r="F12" s="89"/>
      <c r="G12" s="89"/>
    </row>
    <row r="13" spans="1:7" s="91" customFormat="1" ht="12" x14ac:dyDescent="0.2">
      <c r="A13" s="466" t="s">
        <v>93</v>
      </c>
      <c r="B13" s="466"/>
      <c r="C13" s="466"/>
      <c r="D13" s="92"/>
      <c r="E13" s="92"/>
      <c r="F13" s="88"/>
      <c r="G13" s="88"/>
    </row>
    <row r="14" spans="1:7" s="91" customFormat="1" ht="12" x14ac:dyDescent="0.2">
      <c r="A14" s="457" t="s">
        <v>94</v>
      </c>
      <c r="B14" s="457"/>
      <c r="C14" s="457"/>
      <c r="D14" s="92"/>
      <c r="E14" s="92"/>
      <c r="F14" s="88"/>
      <c r="G14" s="88"/>
    </row>
    <row r="15" spans="1:7" s="52" customFormat="1" ht="12" x14ac:dyDescent="0.2">
      <c r="A15" s="453" t="s">
        <v>95</v>
      </c>
      <c r="B15" s="453"/>
      <c r="C15" s="453"/>
      <c r="D15" s="60"/>
      <c r="E15" s="60"/>
      <c r="F15" s="89"/>
      <c r="G15" s="89"/>
    </row>
    <row r="16" spans="1:7" s="52" customFormat="1" ht="12" x14ac:dyDescent="0.2">
      <c r="A16" s="447" t="s">
        <v>96</v>
      </c>
      <c r="B16" s="447"/>
      <c r="C16" s="447"/>
      <c r="D16" s="57">
        <f>SUM(D11:D15)</f>
        <v>0</v>
      </c>
      <c r="E16" s="57">
        <f>SUM(E11:E15)</f>
        <v>0</v>
      </c>
      <c r="F16" s="87"/>
      <c r="G16" s="87"/>
    </row>
    <row r="17" spans="1:7" s="52" customFormat="1" ht="12" x14ac:dyDescent="0.2">
      <c r="A17" s="422" t="s">
        <v>214</v>
      </c>
      <c r="B17" s="422"/>
      <c r="C17" s="422"/>
      <c r="D17" s="170">
        <f>'F7-Konsolideeritud eelarve'!D9</f>
        <v>0</v>
      </c>
      <c r="E17" s="170">
        <f>'F7-Konsolideeritud eelarve'!E9</f>
        <v>0</v>
      </c>
      <c r="F17" s="87"/>
      <c r="G17" s="87"/>
    </row>
    <row r="18" spans="1:7" s="52" customFormat="1" ht="12" x14ac:dyDescent="0.2">
      <c r="A18" s="449" t="s">
        <v>89</v>
      </c>
      <c r="B18" s="449"/>
      <c r="C18" s="449"/>
      <c r="D18" s="71" t="str">
        <f>IF(D17=D16,"Ok","Ei ole ok")</f>
        <v>Ok</v>
      </c>
      <c r="E18" s="71" t="str">
        <f>IF(E17=E16,"Ok","Ei ole ok")</f>
        <v>Ok</v>
      </c>
      <c r="F18" s="87"/>
      <c r="G18" s="87"/>
    </row>
    <row r="19" spans="1:7" s="52" customFormat="1" ht="27" x14ac:dyDescent="0.2">
      <c r="A19" s="452" t="s">
        <v>97</v>
      </c>
      <c r="B19" s="452"/>
      <c r="C19" s="452"/>
      <c r="D19" s="90" t="s">
        <v>213</v>
      </c>
      <c r="E19" s="90" t="s">
        <v>211</v>
      </c>
      <c r="F19" s="90" t="s">
        <v>82</v>
      </c>
      <c r="G19" s="90" t="s">
        <v>98</v>
      </c>
    </row>
    <row r="20" spans="1:7" s="52" customFormat="1" ht="12" x14ac:dyDescent="0.2">
      <c r="A20" s="453" t="s">
        <v>99</v>
      </c>
      <c r="B20" s="453"/>
      <c r="C20" s="453"/>
      <c r="D20" s="60"/>
      <c r="E20" s="60"/>
      <c r="F20" s="89"/>
      <c r="G20" s="391"/>
    </row>
    <row r="21" spans="1:7" s="52" customFormat="1" ht="12" x14ac:dyDescent="0.2">
      <c r="A21" s="453" t="s">
        <v>100</v>
      </c>
      <c r="B21" s="453"/>
      <c r="C21" s="453"/>
      <c r="D21" s="60"/>
      <c r="E21" s="60"/>
      <c r="F21" s="89" t="s">
        <v>101</v>
      </c>
      <c r="G21" s="391" t="s">
        <v>102</v>
      </c>
    </row>
    <row r="22" spans="1:7" s="52" customFormat="1" ht="12" x14ac:dyDescent="0.2">
      <c r="A22" s="453" t="s">
        <v>103</v>
      </c>
      <c r="B22" s="453"/>
      <c r="C22" s="453"/>
      <c r="D22" s="60"/>
      <c r="E22" s="60"/>
      <c r="F22" s="89"/>
      <c r="G22" s="391"/>
    </row>
    <row r="23" spans="1:7" s="52" customFormat="1" ht="12" x14ac:dyDescent="0.2">
      <c r="A23" s="453" t="s">
        <v>104</v>
      </c>
      <c r="B23" s="453"/>
      <c r="C23" s="453"/>
      <c r="D23" s="60"/>
      <c r="E23" s="60"/>
      <c r="F23" s="89"/>
      <c r="G23" s="391"/>
    </row>
    <row r="24" spans="1:7" s="52" customFormat="1" ht="12" x14ac:dyDescent="0.2">
      <c r="A24" s="454" t="s">
        <v>105</v>
      </c>
      <c r="B24" s="455"/>
      <c r="C24" s="456"/>
      <c r="D24" s="60"/>
      <c r="E24" s="60"/>
      <c r="F24" s="89"/>
      <c r="G24" s="391"/>
    </row>
    <row r="25" spans="1:7" s="52" customFormat="1" ht="12" x14ac:dyDescent="0.2">
      <c r="A25" s="453" t="s">
        <v>106</v>
      </c>
      <c r="B25" s="453"/>
      <c r="C25" s="453"/>
      <c r="D25" s="60"/>
      <c r="E25" s="60"/>
      <c r="F25" s="89"/>
      <c r="G25" s="391"/>
    </row>
    <row r="26" spans="1:7" s="52" customFormat="1" ht="12" x14ac:dyDescent="0.2">
      <c r="A26" s="447" t="s">
        <v>107</v>
      </c>
      <c r="B26" s="447"/>
      <c r="C26" s="447"/>
      <c r="D26" s="57">
        <f>SUM(D20:D25)</f>
        <v>0</v>
      </c>
      <c r="E26" s="57">
        <f>SUM(E20:E25)</f>
        <v>0</v>
      </c>
      <c r="F26" s="87"/>
      <c r="G26" s="87"/>
    </row>
    <row r="27" spans="1:7" s="52" customFormat="1" ht="12" x14ac:dyDescent="0.2">
      <c r="A27" s="422" t="s">
        <v>215</v>
      </c>
      <c r="B27" s="422"/>
      <c r="C27" s="422"/>
      <c r="D27" s="170">
        <f>'F7-Konsolideeritud eelarve'!D10</f>
        <v>0</v>
      </c>
      <c r="E27" s="170">
        <f>'F7-Konsolideeritud eelarve'!E10</f>
        <v>0</v>
      </c>
      <c r="F27" s="87"/>
      <c r="G27" s="87"/>
    </row>
    <row r="28" spans="1:7" s="52" customFormat="1" ht="12" x14ac:dyDescent="0.2">
      <c r="A28" s="449" t="s">
        <v>89</v>
      </c>
      <c r="B28" s="449"/>
      <c r="C28" s="449"/>
      <c r="D28" s="71" t="str">
        <f>IF(D27=D26,"Ok","Ei ole ok")</f>
        <v>Ok</v>
      </c>
      <c r="E28" s="71" t="str">
        <f>IF(E27=E26,"Ok","Ei ole ok")</f>
        <v>Ok</v>
      </c>
      <c r="F28" s="87"/>
      <c r="G28" s="87"/>
    </row>
    <row r="29" spans="1:7" s="52" customFormat="1" ht="33.75" x14ac:dyDescent="0.2">
      <c r="A29" s="452" t="s">
        <v>108</v>
      </c>
      <c r="B29" s="452"/>
      <c r="C29" s="452"/>
      <c r="D29" s="86" t="s">
        <v>216</v>
      </c>
      <c r="E29" s="86" t="s">
        <v>109</v>
      </c>
      <c r="F29" s="86" t="s">
        <v>82</v>
      </c>
      <c r="G29" s="86" t="s">
        <v>98</v>
      </c>
    </row>
    <row r="30" spans="1:7" s="52" customFormat="1" ht="12" x14ac:dyDescent="0.2">
      <c r="A30" s="457"/>
      <c r="B30" s="457"/>
      <c r="C30" s="457"/>
      <c r="D30" s="60"/>
      <c r="E30" s="60"/>
      <c r="F30" s="85"/>
      <c r="G30" s="85"/>
    </row>
    <row r="31" spans="1:7" s="52" customFormat="1" ht="12" x14ac:dyDescent="0.2">
      <c r="A31" s="453"/>
      <c r="B31" s="453"/>
      <c r="C31" s="453"/>
      <c r="D31" s="60"/>
      <c r="E31" s="60"/>
      <c r="F31" s="85"/>
      <c r="G31" s="85"/>
    </row>
    <row r="32" spans="1:7" s="52" customFormat="1" ht="12" x14ac:dyDescent="0.2">
      <c r="A32" s="447" t="s">
        <v>110</v>
      </c>
      <c r="B32" s="447"/>
      <c r="C32" s="447"/>
      <c r="D32" s="57">
        <f>SUM(D30:D31)</f>
        <v>0</v>
      </c>
      <c r="E32" s="57">
        <f>SUM(E30:E31)</f>
        <v>0</v>
      </c>
      <c r="F32" s="84"/>
      <c r="G32" s="84"/>
    </row>
    <row r="33" spans="1:7" s="52" customFormat="1" ht="12" x14ac:dyDescent="0.2">
      <c r="A33" s="422" t="s">
        <v>217</v>
      </c>
      <c r="B33" s="422"/>
      <c r="C33" s="422"/>
      <c r="D33" s="170">
        <f>'F7-Konsolideeritud eelarve'!E13+'F7-Konsolideeritud eelarve'!E11</f>
        <v>0</v>
      </c>
      <c r="E33" s="57"/>
      <c r="F33" s="84"/>
      <c r="G33" s="84"/>
    </row>
    <row r="34" spans="1:7" s="52" customFormat="1" ht="12" x14ac:dyDescent="0.2">
      <c r="A34" s="449" t="s">
        <v>89</v>
      </c>
      <c r="B34" s="449"/>
      <c r="C34" s="449"/>
      <c r="D34" s="71" t="str">
        <f>IF(D33=D32,"Ok","Ei ole ok")</f>
        <v>Ok</v>
      </c>
      <c r="E34" s="57"/>
      <c r="F34" s="84"/>
      <c r="G34" s="84"/>
    </row>
    <row r="35" spans="1:7" ht="9" customHeight="1" x14ac:dyDescent="0.2">
      <c r="A35" s="83"/>
      <c r="B35" s="83"/>
      <c r="C35" s="83"/>
      <c r="D35" s="82"/>
      <c r="E35" s="82"/>
      <c r="F35" s="81"/>
      <c r="G35" s="81"/>
    </row>
    <row r="36" spans="1:7" s="52" customFormat="1" ht="33.75" x14ac:dyDescent="0.2">
      <c r="A36" s="452" t="s">
        <v>111</v>
      </c>
      <c r="B36" s="452"/>
      <c r="C36" s="452"/>
      <c r="D36" s="86" t="s">
        <v>216</v>
      </c>
      <c r="E36" s="86" t="s">
        <v>109</v>
      </c>
      <c r="F36" s="86" t="s">
        <v>82</v>
      </c>
      <c r="G36" s="86" t="s">
        <v>98</v>
      </c>
    </row>
    <row r="37" spans="1:7" s="52" customFormat="1" ht="12" x14ac:dyDescent="0.2">
      <c r="A37" s="457"/>
      <c r="B37" s="457"/>
      <c r="C37" s="457"/>
      <c r="D37" s="60"/>
      <c r="E37" s="60"/>
      <c r="F37" s="85"/>
      <c r="G37" s="85"/>
    </row>
    <row r="38" spans="1:7" s="52" customFormat="1" ht="12" x14ac:dyDescent="0.2">
      <c r="A38" s="453"/>
      <c r="B38" s="453"/>
      <c r="C38" s="453"/>
      <c r="D38" s="60"/>
      <c r="E38" s="60"/>
      <c r="F38" s="85"/>
      <c r="G38" s="85"/>
    </row>
    <row r="39" spans="1:7" s="52" customFormat="1" ht="12" x14ac:dyDescent="0.2">
      <c r="A39" s="447" t="s">
        <v>112</v>
      </c>
      <c r="B39" s="447"/>
      <c r="C39" s="447"/>
      <c r="D39" s="57">
        <f>SUM(D37:D38)</f>
        <v>0</v>
      </c>
      <c r="E39" s="57">
        <f>SUM(E37:E38)</f>
        <v>0</v>
      </c>
      <c r="F39" s="84"/>
      <c r="G39" s="84"/>
    </row>
    <row r="40" spans="1:7" s="52" customFormat="1" ht="12" x14ac:dyDescent="0.2">
      <c r="A40" s="422" t="s">
        <v>218</v>
      </c>
      <c r="B40" s="422"/>
      <c r="C40" s="422"/>
      <c r="D40" s="170">
        <f>'F7-Konsolideeritud eelarve'!E12</f>
        <v>0</v>
      </c>
      <c r="E40" s="57"/>
      <c r="F40" s="84"/>
      <c r="G40" s="84"/>
    </row>
    <row r="41" spans="1:7" s="52" customFormat="1" ht="12.75" thickBot="1" x14ac:dyDescent="0.25">
      <c r="A41" s="449" t="s">
        <v>89</v>
      </c>
      <c r="B41" s="449"/>
      <c r="C41" s="449"/>
      <c r="D41" s="71" t="str">
        <f>IF(D40=D39,"Ok","Ei ole ok")</f>
        <v>Ok</v>
      </c>
      <c r="E41" s="57"/>
      <c r="F41" s="84"/>
      <c r="G41" s="84"/>
    </row>
    <row r="42" spans="1:7" ht="18" customHeight="1" thickBot="1" x14ac:dyDescent="0.3">
      <c r="A42" s="458" t="s">
        <v>113</v>
      </c>
      <c r="B42" s="459"/>
      <c r="C42" s="459"/>
      <c r="D42" s="459"/>
      <c r="E42" s="459"/>
      <c r="F42" s="459"/>
      <c r="G42" s="460"/>
    </row>
    <row r="43" spans="1:7" s="52" customFormat="1" ht="36.75" thickBot="1" x14ac:dyDescent="0.25">
      <c r="A43" s="433" t="s">
        <v>114</v>
      </c>
      <c r="B43" s="434"/>
      <c r="C43" s="451"/>
      <c r="D43" s="80" t="s">
        <v>219</v>
      </c>
      <c r="E43" s="80" t="s">
        <v>109</v>
      </c>
      <c r="F43" s="80" t="s">
        <v>82</v>
      </c>
      <c r="G43" s="79" t="s">
        <v>115</v>
      </c>
    </row>
    <row r="44" spans="1:7" s="52" customFormat="1" ht="12" x14ac:dyDescent="0.2">
      <c r="A44" s="467"/>
      <c r="B44" s="467"/>
      <c r="C44" s="467"/>
      <c r="D44" s="78"/>
      <c r="E44" s="77"/>
      <c r="F44" s="76"/>
      <c r="G44" s="75"/>
    </row>
    <row r="45" spans="1:7" s="52" customFormat="1" ht="12" x14ac:dyDescent="0.2">
      <c r="A45" s="432"/>
      <c r="B45" s="432"/>
      <c r="C45" s="432"/>
      <c r="D45" s="60"/>
      <c r="E45" s="74"/>
      <c r="F45" s="73"/>
      <c r="G45" s="72"/>
    </row>
    <row r="46" spans="1:7" s="52" customFormat="1" ht="12" x14ac:dyDescent="0.2">
      <c r="A46" s="432"/>
      <c r="B46" s="432"/>
      <c r="C46" s="432"/>
      <c r="D46" s="60"/>
      <c r="E46" s="74"/>
      <c r="F46" s="73"/>
      <c r="G46" s="72"/>
    </row>
    <row r="47" spans="1:7" s="52" customFormat="1" ht="12" x14ac:dyDescent="0.2">
      <c r="A47" s="432"/>
      <c r="B47" s="432"/>
      <c r="C47" s="432"/>
      <c r="D47" s="60"/>
      <c r="E47" s="74"/>
      <c r="F47" s="73"/>
      <c r="G47" s="72"/>
    </row>
    <row r="48" spans="1:7" s="52" customFormat="1" ht="12" x14ac:dyDescent="0.2">
      <c r="A48" s="432"/>
      <c r="B48" s="432"/>
      <c r="C48" s="432"/>
      <c r="D48" s="60"/>
      <c r="E48" s="74"/>
      <c r="F48" s="73"/>
      <c r="G48" s="72"/>
    </row>
    <row r="49" spans="1:7" s="52" customFormat="1" ht="12" x14ac:dyDescent="0.2">
      <c r="A49" s="432"/>
      <c r="B49" s="432"/>
      <c r="C49" s="432"/>
      <c r="D49" s="60"/>
      <c r="E49" s="74"/>
      <c r="F49" s="73"/>
      <c r="G49" s="72"/>
    </row>
    <row r="50" spans="1:7" s="52" customFormat="1" ht="12" x14ac:dyDescent="0.2">
      <c r="A50" s="432"/>
      <c r="B50" s="432"/>
      <c r="C50" s="432"/>
      <c r="D50" s="60"/>
      <c r="E50" s="74"/>
      <c r="F50" s="73"/>
      <c r="G50" s="72"/>
    </row>
    <row r="51" spans="1:7" s="52" customFormat="1" ht="12" x14ac:dyDescent="0.2">
      <c r="A51" s="432"/>
      <c r="B51" s="432"/>
      <c r="C51" s="432"/>
      <c r="D51" s="60"/>
      <c r="E51" s="74"/>
      <c r="F51" s="73"/>
      <c r="G51" s="72"/>
    </row>
    <row r="52" spans="1:7" s="52" customFormat="1" ht="12" x14ac:dyDescent="0.2">
      <c r="A52" s="432"/>
      <c r="B52" s="432"/>
      <c r="C52" s="432"/>
      <c r="D52" s="60"/>
      <c r="E52" s="74"/>
      <c r="F52" s="73"/>
      <c r="G52" s="72"/>
    </row>
    <row r="53" spans="1:7" s="52" customFormat="1" ht="12" x14ac:dyDescent="0.2">
      <c r="A53" s="171" t="s">
        <v>116</v>
      </c>
      <c r="B53" s="73"/>
      <c r="C53" s="60"/>
      <c r="D53" s="60"/>
      <c r="E53" s="74"/>
      <c r="F53" s="73"/>
      <c r="G53" s="72"/>
    </row>
    <row r="54" spans="1:7" ht="13.5" customHeight="1" x14ac:dyDescent="0.2">
      <c r="A54" s="447" t="s">
        <v>117</v>
      </c>
      <c r="B54" s="447"/>
      <c r="C54" s="447"/>
      <c r="D54" s="57">
        <f>SUM(D44:D53)</f>
        <v>0</v>
      </c>
      <c r="E54" s="57">
        <f>SUM(E44:E53)</f>
        <v>0</v>
      </c>
      <c r="F54" s="70"/>
      <c r="G54" s="69"/>
    </row>
    <row r="55" spans="1:7" ht="12.75" customHeight="1" x14ac:dyDescent="0.2">
      <c r="A55" s="422" t="s">
        <v>220</v>
      </c>
      <c r="B55" s="422"/>
      <c r="C55" s="422"/>
      <c r="D55" s="170">
        <f>'F7-Konsolideeritud eelarve'!E31</f>
        <v>0</v>
      </c>
      <c r="E55" s="57"/>
      <c r="F55" s="70"/>
      <c r="G55" s="69"/>
    </row>
    <row r="56" spans="1:7" ht="12.75" customHeight="1" x14ac:dyDescent="0.2">
      <c r="A56" s="449" t="s">
        <v>89</v>
      </c>
      <c r="B56" s="449"/>
      <c r="C56" s="449"/>
      <c r="D56" s="71" t="str">
        <f>IF(D55=D54,"Ok","Ei ole ok")</f>
        <v>Ok</v>
      </c>
      <c r="E56" s="57"/>
      <c r="F56" s="70"/>
      <c r="G56" s="69"/>
    </row>
    <row r="57" spans="1:7" ht="6.75" customHeight="1" thickBot="1" x14ac:dyDescent="0.25">
      <c r="A57" s="66"/>
      <c r="B57" s="66"/>
      <c r="C57" s="68"/>
      <c r="D57" s="67"/>
      <c r="E57" s="67"/>
      <c r="F57" s="66"/>
      <c r="G57" s="66"/>
    </row>
    <row r="58" spans="1:7" s="52" customFormat="1" ht="36.75" thickBot="1" x14ac:dyDescent="0.25">
      <c r="A58" s="433" t="s">
        <v>118</v>
      </c>
      <c r="B58" s="434"/>
      <c r="C58" s="451"/>
      <c r="D58" s="65" t="s">
        <v>219</v>
      </c>
      <c r="E58" s="65" t="s">
        <v>109</v>
      </c>
      <c r="F58" s="65" t="s">
        <v>82</v>
      </c>
      <c r="G58" s="64" t="s">
        <v>115</v>
      </c>
    </row>
    <row r="59" spans="1:7" s="52" customFormat="1" ht="12" x14ac:dyDescent="0.2">
      <c r="A59" s="468"/>
      <c r="B59" s="437"/>
      <c r="C59" s="438"/>
      <c r="D59" s="63"/>
      <c r="E59" s="63"/>
      <c r="F59" s="62"/>
      <c r="G59" s="61"/>
    </row>
    <row r="60" spans="1:7" s="52" customFormat="1" ht="12" x14ac:dyDescent="0.2">
      <c r="A60" s="413"/>
      <c r="B60" s="414"/>
      <c r="C60" s="415"/>
      <c r="D60" s="59"/>
      <c r="E60" s="59"/>
      <c r="F60" s="55"/>
      <c r="G60" s="58"/>
    </row>
    <row r="61" spans="1:7" s="52" customFormat="1" ht="12" x14ac:dyDescent="0.2">
      <c r="A61" s="416"/>
      <c r="B61" s="417"/>
      <c r="C61" s="418"/>
      <c r="D61" s="59"/>
      <c r="E61" s="59"/>
      <c r="F61" s="54"/>
      <c r="G61" s="58"/>
    </row>
    <row r="62" spans="1:7" s="52" customFormat="1" ht="12" x14ac:dyDescent="0.2">
      <c r="A62" s="416"/>
      <c r="B62" s="417"/>
      <c r="C62" s="418"/>
      <c r="D62" s="59"/>
      <c r="E62" s="59"/>
      <c r="F62" s="54"/>
      <c r="G62" s="58"/>
    </row>
    <row r="63" spans="1:7" s="52" customFormat="1" ht="12" x14ac:dyDescent="0.2">
      <c r="A63" s="419" t="s">
        <v>119</v>
      </c>
      <c r="B63" s="420"/>
      <c r="C63" s="421"/>
      <c r="D63" s="57">
        <f>SUM(D59:D62)</f>
        <v>0</v>
      </c>
      <c r="E63" s="57">
        <f>SUM(E59:E62)</f>
        <v>0</v>
      </c>
      <c r="F63" s="53"/>
      <c r="G63" s="53"/>
    </row>
    <row r="64" spans="1:7" s="52" customFormat="1" ht="6.75" customHeight="1" thickBot="1" x14ac:dyDescent="0.25">
      <c r="A64" s="48"/>
      <c r="B64" s="48"/>
      <c r="C64" s="48"/>
      <c r="D64" s="48"/>
      <c r="E64" s="47"/>
      <c r="F64" s="47"/>
      <c r="G64" s="46"/>
    </row>
    <row r="65" spans="1:7" ht="18" customHeight="1" thickBot="1" x14ac:dyDescent="0.3">
      <c r="A65" s="429" t="s">
        <v>120</v>
      </c>
      <c r="B65" s="430"/>
      <c r="C65" s="430"/>
      <c r="D65" s="430"/>
      <c r="E65" s="430"/>
      <c r="F65" s="430"/>
      <c r="G65" s="431"/>
    </row>
    <row r="66" spans="1:7" s="52" customFormat="1" ht="29.1" customHeight="1" x14ac:dyDescent="0.2">
      <c r="A66" s="425" t="s">
        <v>121</v>
      </c>
      <c r="B66" s="426"/>
      <c r="C66" s="426"/>
      <c r="D66" s="427"/>
      <c r="E66" s="428" t="s">
        <v>219</v>
      </c>
      <c r="F66" s="428"/>
      <c r="G66" s="56"/>
    </row>
    <row r="67" spans="1:7" s="52" customFormat="1" ht="14.85" customHeight="1" x14ac:dyDescent="0.2">
      <c r="A67" s="412"/>
      <c r="B67" s="412"/>
      <c r="C67" s="412"/>
      <c r="D67" s="412"/>
      <c r="E67" s="411"/>
      <c r="F67" s="411"/>
      <c r="G67" s="55"/>
    </row>
    <row r="68" spans="1:7" s="52" customFormat="1" ht="12" x14ac:dyDescent="0.2">
      <c r="A68" s="412"/>
      <c r="B68" s="412"/>
      <c r="C68" s="412"/>
      <c r="D68" s="412"/>
      <c r="E68" s="411"/>
      <c r="F68" s="411"/>
      <c r="G68" s="55"/>
    </row>
    <row r="69" spans="1:7" s="52" customFormat="1" ht="12" x14ac:dyDescent="0.2">
      <c r="A69" s="424"/>
      <c r="B69" s="424"/>
      <c r="C69" s="424"/>
      <c r="D69" s="424"/>
      <c r="E69" s="411"/>
      <c r="F69" s="411"/>
      <c r="G69" s="54"/>
    </row>
    <row r="70" spans="1:7" s="52" customFormat="1" ht="12" x14ac:dyDescent="0.2">
      <c r="A70" s="424"/>
      <c r="B70" s="424"/>
      <c r="C70" s="424"/>
      <c r="D70" s="424"/>
      <c r="E70" s="411"/>
      <c r="F70" s="411"/>
      <c r="G70" s="54"/>
    </row>
    <row r="71" spans="1:7" s="52" customFormat="1" ht="15.75" customHeight="1" x14ac:dyDescent="0.2">
      <c r="A71" s="447" t="s">
        <v>122</v>
      </c>
      <c r="B71" s="447"/>
      <c r="C71" s="447"/>
      <c r="D71" s="447"/>
      <c r="E71" s="446">
        <f>SUM(E67:E70)</f>
        <v>0</v>
      </c>
      <c r="F71" s="446"/>
      <c r="G71" s="53"/>
    </row>
    <row r="72" spans="1:7" s="52" customFormat="1" ht="12" x14ac:dyDescent="0.2">
      <c r="A72" s="422" t="s">
        <v>221</v>
      </c>
      <c r="B72" s="422"/>
      <c r="C72" s="422"/>
      <c r="D72" s="422"/>
      <c r="E72" s="423">
        <f>'F7-Konsolideeritud eelarve'!E36</f>
        <v>0</v>
      </c>
      <c r="F72" s="423"/>
      <c r="G72" s="53"/>
    </row>
    <row r="73" spans="1:7" s="52" customFormat="1" ht="12" x14ac:dyDescent="0.2">
      <c r="A73" s="449" t="s">
        <v>89</v>
      </c>
      <c r="B73" s="449"/>
      <c r="C73" s="449"/>
      <c r="D73" s="449"/>
      <c r="E73" s="450" t="str">
        <f>IF(E72=E71,"Ok","Not OK")</f>
        <v>Ok</v>
      </c>
      <c r="F73" s="450" t="str">
        <f>IF(F72=F71,"Ok","Not OK")</f>
        <v>Ok</v>
      </c>
      <c r="G73" s="53"/>
    </row>
    <row r="74" spans="1:7" ht="15" thickBot="1" x14ac:dyDescent="0.25">
      <c r="A74" s="48"/>
      <c r="B74" s="48"/>
      <c r="C74" s="48"/>
      <c r="D74" s="48"/>
      <c r="E74" s="47"/>
      <c r="F74" s="47"/>
      <c r="G74" s="46"/>
    </row>
    <row r="75" spans="1:7" ht="18" customHeight="1" thickBot="1" x14ac:dyDescent="0.3">
      <c r="A75" s="429" t="s">
        <v>123</v>
      </c>
      <c r="B75" s="430"/>
      <c r="C75" s="430"/>
      <c r="D75" s="430"/>
      <c r="E75" s="430"/>
      <c r="F75" s="430"/>
      <c r="G75" s="431"/>
    </row>
    <row r="76" spans="1:7" s="52" customFormat="1" ht="22.5" customHeight="1" x14ac:dyDescent="0.2">
      <c r="A76" s="461" t="s">
        <v>124</v>
      </c>
      <c r="B76" s="461"/>
      <c r="C76" s="461"/>
      <c r="D76" s="461"/>
      <c r="E76" s="428" t="s">
        <v>219</v>
      </c>
      <c r="F76" s="428"/>
      <c r="G76" s="56"/>
    </row>
    <row r="77" spans="1:7" s="52" customFormat="1" ht="12" x14ac:dyDescent="0.2">
      <c r="A77" s="412"/>
      <c r="B77" s="412"/>
      <c r="C77" s="412"/>
      <c r="D77" s="412"/>
      <c r="E77" s="448"/>
      <c r="F77" s="448"/>
      <c r="G77" s="55"/>
    </row>
    <row r="78" spans="1:7" s="52" customFormat="1" ht="12" x14ac:dyDescent="0.2">
      <c r="A78" s="412"/>
      <c r="B78" s="412"/>
      <c r="C78" s="412"/>
      <c r="D78" s="412"/>
      <c r="E78" s="448"/>
      <c r="F78" s="448"/>
      <c r="G78" s="55"/>
    </row>
    <row r="79" spans="1:7" s="52" customFormat="1" ht="12" x14ac:dyDescent="0.2">
      <c r="A79" s="424"/>
      <c r="B79" s="424"/>
      <c r="C79" s="424"/>
      <c r="D79" s="424"/>
      <c r="E79" s="448"/>
      <c r="F79" s="448"/>
      <c r="G79" s="54"/>
    </row>
    <row r="80" spans="1:7" s="52" customFormat="1" ht="12" x14ac:dyDescent="0.2">
      <c r="A80" s="424"/>
      <c r="B80" s="424"/>
      <c r="C80" s="424"/>
      <c r="D80" s="424"/>
      <c r="E80" s="448"/>
      <c r="F80" s="448"/>
      <c r="G80" s="54"/>
    </row>
    <row r="81" spans="1:7" s="52" customFormat="1" ht="12" x14ac:dyDescent="0.2">
      <c r="A81" s="447" t="s">
        <v>125</v>
      </c>
      <c r="B81" s="447"/>
      <c r="C81" s="447"/>
      <c r="D81" s="447"/>
      <c r="E81" s="446">
        <f>SUM(E77:E80)</f>
        <v>0</v>
      </c>
      <c r="F81" s="446"/>
      <c r="G81" s="53"/>
    </row>
    <row r="82" spans="1:7" x14ac:dyDescent="0.2">
      <c r="A82" s="422" t="s">
        <v>222</v>
      </c>
      <c r="B82" s="422"/>
      <c r="C82" s="422"/>
      <c r="D82" s="422"/>
      <c r="E82" s="423">
        <f>'F7-Konsolideeritud eelarve'!E76</f>
        <v>0</v>
      </c>
      <c r="F82" s="423"/>
      <c r="G82" s="53"/>
    </row>
    <row r="83" spans="1:7" x14ac:dyDescent="0.2">
      <c r="A83" s="449" t="s">
        <v>89</v>
      </c>
      <c r="B83" s="449"/>
      <c r="C83" s="449"/>
      <c r="D83" s="449"/>
      <c r="E83" s="450" t="str">
        <f>IF(E82=E81,"Ok","Not OK")</f>
        <v>Ok</v>
      </c>
      <c r="F83" s="450" t="str">
        <f>IF(F82=F81,"Ok","Not OK")</f>
        <v>Ok</v>
      </c>
      <c r="G83" s="53"/>
    </row>
    <row r="84" spans="1:7" s="52" customFormat="1" ht="13.5" thickBot="1" x14ac:dyDescent="0.25">
      <c r="A84" s="48"/>
      <c r="B84" s="48"/>
      <c r="C84" s="48"/>
      <c r="D84" s="48"/>
      <c r="E84" s="47"/>
      <c r="F84" s="47"/>
      <c r="G84" s="46"/>
    </row>
    <row r="85" spans="1:7" s="52" customFormat="1" ht="16.5" thickBot="1" x14ac:dyDescent="0.3">
      <c r="A85" s="429" t="s">
        <v>126</v>
      </c>
      <c r="B85" s="430"/>
      <c r="C85" s="430"/>
      <c r="D85" s="430"/>
      <c r="E85" s="430"/>
      <c r="F85" s="430"/>
      <c r="G85" s="431"/>
    </row>
    <row r="86" spans="1:7" ht="26.25" thickBot="1" x14ac:dyDescent="0.25">
      <c r="A86" s="433" t="s">
        <v>127</v>
      </c>
      <c r="B86" s="434"/>
      <c r="C86" s="434"/>
      <c r="D86" s="434"/>
      <c r="E86" s="435" t="s">
        <v>128</v>
      </c>
      <c r="F86" s="435"/>
      <c r="G86" s="51" t="s">
        <v>129</v>
      </c>
    </row>
    <row r="87" spans="1:7" x14ac:dyDescent="0.2">
      <c r="A87" s="436"/>
      <c r="B87" s="437"/>
      <c r="C87" s="437"/>
      <c r="D87" s="438"/>
      <c r="E87" s="439"/>
      <c r="F87" s="440"/>
      <c r="G87" s="50"/>
    </row>
    <row r="88" spans="1:7" ht="15" thickBot="1" x14ac:dyDescent="0.25">
      <c r="A88" s="441"/>
      <c r="B88" s="442"/>
      <c r="C88" s="442"/>
      <c r="D88" s="443"/>
      <c r="E88" s="444"/>
      <c r="F88" s="445"/>
      <c r="G88" s="49"/>
    </row>
    <row r="89" spans="1:7" ht="15" thickBot="1" x14ac:dyDescent="0.25">
      <c r="A89" s="48"/>
      <c r="B89" s="48"/>
      <c r="C89" s="48"/>
      <c r="D89" s="48"/>
      <c r="E89" s="47"/>
      <c r="F89" s="47"/>
      <c r="G89" s="46"/>
    </row>
    <row r="90" spans="1:7" ht="16.5" thickBot="1" x14ac:dyDescent="0.3">
      <c r="A90" s="429" t="s">
        <v>130</v>
      </c>
      <c r="B90" s="430"/>
      <c r="C90" s="430"/>
      <c r="D90" s="430"/>
      <c r="E90" s="430"/>
      <c r="F90" s="430"/>
      <c r="G90" s="431"/>
    </row>
    <row r="91" spans="1:7" x14ac:dyDescent="0.2">
      <c r="A91" s="45"/>
      <c r="B91" s="45"/>
      <c r="C91" s="45"/>
      <c r="D91" s="45"/>
      <c r="E91" s="45"/>
      <c r="F91" s="45"/>
      <c r="G91" s="45"/>
    </row>
    <row r="92" spans="1:7" x14ac:dyDescent="0.2">
      <c r="A92" s="45"/>
      <c r="B92" s="45"/>
      <c r="C92" s="45"/>
      <c r="D92" s="45"/>
      <c r="E92" s="45"/>
      <c r="F92" s="45"/>
      <c r="G92" s="45"/>
    </row>
    <row r="93" spans="1:7" x14ac:dyDescent="0.2">
      <c r="A93" s="45"/>
      <c r="B93" s="45"/>
      <c r="C93" s="45"/>
      <c r="D93" s="45"/>
      <c r="E93" s="45"/>
      <c r="F93" s="45"/>
      <c r="G93" s="45"/>
    </row>
    <row r="94" spans="1:7" x14ac:dyDescent="0.2">
      <c r="A94" s="45"/>
      <c r="B94" s="45"/>
      <c r="C94" s="45"/>
      <c r="D94" s="45"/>
      <c r="E94" s="45"/>
      <c r="F94" s="45"/>
      <c r="G94" s="45"/>
    </row>
    <row r="95" spans="1:7" x14ac:dyDescent="0.2">
      <c r="A95" s="45"/>
      <c r="B95" s="45"/>
      <c r="C95" s="45"/>
      <c r="D95" s="45"/>
      <c r="E95" s="45"/>
      <c r="F95" s="45"/>
      <c r="G95" s="45"/>
    </row>
    <row r="96" spans="1:7" x14ac:dyDescent="0.2">
      <c r="A96" s="45"/>
      <c r="B96" s="45"/>
      <c r="C96" s="45"/>
      <c r="D96" s="45"/>
      <c r="E96" s="45"/>
      <c r="F96" s="45"/>
      <c r="G96" s="45"/>
    </row>
    <row r="97" spans="1:7" x14ac:dyDescent="0.2">
      <c r="A97" s="45"/>
      <c r="B97" s="45"/>
      <c r="C97" s="45"/>
      <c r="D97" s="45"/>
      <c r="E97" s="45"/>
      <c r="F97" s="45"/>
      <c r="G97" s="45"/>
    </row>
    <row r="98" spans="1:7" x14ac:dyDescent="0.2">
      <c r="A98" s="45"/>
      <c r="B98" s="45"/>
      <c r="C98" s="45"/>
      <c r="D98" s="45"/>
      <c r="E98" s="45"/>
      <c r="F98" s="45"/>
      <c r="G98" s="45"/>
    </row>
    <row r="99" spans="1:7" x14ac:dyDescent="0.2">
      <c r="A99" s="45"/>
      <c r="B99" s="45"/>
      <c r="C99" s="45"/>
      <c r="D99" s="45"/>
      <c r="E99" s="45"/>
      <c r="F99" s="45"/>
      <c r="G99" s="45"/>
    </row>
    <row r="100" spans="1:7" x14ac:dyDescent="0.2">
      <c r="A100" s="45"/>
      <c r="B100" s="45"/>
      <c r="C100" s="45"/>
      <c r="D100" s="45"/>
      <c r="E100" s="45"/>
      <c r="F100" s="45"/>
      <c r="G100" s="45"/>
    </row>
    <row r="101" spans="1:7" x14ac:dyDescent="0.2">
      <c r="A101" s="45"/>
      <c r="B101" s="45"/>
      <c r="C101" s="45"/>
      <c r="D101" s="45"/>
      <c r="E101" s="45"/>
      <c r="F101" s="45"/>
      <c r="G101" s="45"/>
    </row>
    <row r="102" spans="1:7" x14ac:dyDescent="0.2">
      <c r="A102" s="45"/>
      <c r="B102" s="45"/>
      <c r="C102" s="45"/>
      <c r="D102" s="45"/>
      <c r="E102" s="45"/>
      <c r="F102" s="45"/>
      <c r="G102" s="45"/>
    </row>
    <row r="103" spans="1:7" x14ac:dyDescent="0.2">
      <c r="A103" s="45"/>
      <c r="B103" s="45"/>
      <c r="C103" s="45"/>
      <c r="D103" s="45"/>
      <c r="E103" s="45"/>
      <c r="F103" s="45"/>
      <c r="G103" s="45"/>
    </row>
    <row r="104" spans="1:7" x14ac:dyDescent="0.2">
      <c r="A104" s="45"/>
      <c r="B104" s="45"/>
      <c r="C104" s="45"/>
      <c r="D104" s="45"/>
      <c r="E104" s="45"/>
      <c r="F104" s="45"/>
      <c r="G104" s="45"/>
    </row>
  </sheetData>
  <mergeCells count="101">
    <mergeCell ref="A56:C56"/>
    <mergeCell ref="A54:C54"/>
    <mergeCell ref="A55:C55"/>
    <mergeCell ref="A30:C30"/>
    <mergeCell ref="A26:C26"/>
    <mergeCell ref="E81:F81"/>
    <mergeCell ref="A75:G75"/>
    <mergeCell ref="A76:D76"/>
    <mergeCell ref="E76:F76"/>
    <mergeCell ref="A79:D79"/>
    <mergeCell ref="E79:F79"/>
    <mergeCell ref="A80:D80"/>
    <mergeCell ref="E80:F80"/>
    <mergeCell ref="A78:D78"/>
    <mergeCell ref="E78:F78"/>
    <mergeCell ref="A44:C44"/>
    <mergeCell ref="A45:C45"/>
    <mergeCell ref="A46:C46"/>
    <mergeCell ref="A47:C47"/>
    <mergeCell ref="A48:C48"/>
    <mergeCell ref="A81:D81"/>
    <mergeCell ref="A42:G42"/>
    <mergeCell ref="A59:C59"/>
    <mergeCell ref="A40:C40"/>
    <mergeCell ref="A2:G2"/>
    <mergeCell ref="A10:C10"/>
    <mergeCell ref="A4:C4"/>
    <mergeCell ref="A11:C11"/>
    <mergeCell ref="A15:C15"/>
    <mergeCell ref="A3:C3"/>
    <mergeCell ref="A5:C5"/>
    <mergeCell ref="A6:C6"/>
    <mergeCell ref="A7:C7"/>
    <mergeCell ref="A12:C12"/>
    <mergeCell ref="A8:C8"/>
    <mergeCell ref="A9:C9"/>
    <mergeCell ref="A13:C13"/>
    <mergeCell ref="A14:C14"/>
    <mergeCell ref="A16:C16"/>
    <mergeCell ref="A17:C17"/>
    <mergeCell ref="A18:C18"/>
    <mergeCell ref="A28:C28"/>
    <mergeCell ref="A33:C33"/>
    <mergeCell ref="A34:C34"/>
    <mergeCell ref="A41:C41"/>
    <mergeCell ref="A43:C43"/>
    <mergeCell ref="A58:C58"/>
    <mergeCell ref="A19:C19"/>
    <mergeCell ref="A20:C20"/>
    <mergeCell ref="A21:C21"/>
    <mergeCell ref="A25:C25"/>
    <mergeCell ref="A27:C27"/>
    <mergeCell ref="A24:C24"/>
    <mergeCell ref="A29:C29"/>
    <mergeCell ref="A31:C31"/>
    <mergeCell ref="A32:C32"/>
    <mergeCell ref="A22:C22"/>
    <mergeCell ref="A23:C23"/>
    <mergeCell ref="A36:C36"/>
    <mergeCell ref="A37:C37"/>
    <mergeCell ref="A38:C38"/>
    <mergeCell ref="A39:C39"/>
    <mergeCell ref="A49:C49"/>
    <mergeCell ref="A50:C50"/>
    <mergeCell ref="A51:C51"/>
    <mergeCell ref="A52:C52"/>
    <mergeCell ref="A90:G90"/>
    <mergeCell ref="A86:D86"/>
    <mergeCell ref="E86:F86"/>
    <mergeCell ref="A87:D87"/>
    <mergeCell ref="E87:F87"/>
    <mergeCell ref="A88:D88"/>
    <mergeCell ref="E88:F88"/>
    <mergeCell ref="A70:D70"/>
    <mergeCell ref="E70:F70"/>
    <mergeCell ref="E71:F71"/>
    <mergeCell ref="E72:F72"/>
    <mergeCell ref="A71:D71"/>
    <mergeCell ref="A77:D77"/>
    <mergeCell ref="E77:F77"/>
    <mergeCell ref="A73:D73"/>
    <mergeCell ref="E73:F73"/>
    <mergeCell ref="A83:D83"/>
    <mergeCell ref="E83:F83"/>
    <mergeCell ref="A85:G85"/>
    <mergeCell ref="A67:D67"/>
    <mergeCell ref="E67:F67"/>
    <mergeCell ref="A68:D68"/>
    <mergeCell ref="A60:C60"/>
    <mergeCell ref="A61:C61"/>
    <mergeCell ref="A62:C62"/>
    <mergeCell ref="A63:C63"/>
    <mergeCell ref="A82:D82"/>
    <mergeCell ref="E82:F82"/>
    <mergeCell ref="E68:F68"/>
    <mergeCell ref="A69:D69"/>
    <mergeCell ref="E69:F69"/>
    <mergeCell ref="A66:D66"/>
    <mergeCell ref="A72:D72"/>
    <mergeCell ref="E66:F66"/>
    <mergeCell ref="A65:G65"/>
  </mergeCells>
  <pageMargins left="0.44791666666666669" right="0.1875" top="0.57291666666666663" bottom="0.34420289855072461" header="0.3" footer="0.3"/>
  <pageSetup orientation="portrait" r:id="rId1"/>
  <headerFooter>
    <oddHeader>&amp;L&amp;"Arial,Regular"&amp;8Esitada EJL-le hiljemalt &amp;K00000015.01.2024&amp;RMTÜ 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1BF4-2207-4264-ACB0-92BEBF181AEC}">
  <dimension ref="A1:C47"/>
  <sheetViews>
    <sheetView view="pageLayout" zoomScaleNormal="100" workbookViewId="0">
      <selection activeCell="D5" sqref="D5"/>
    </sheetView>
  </sheetViews>
  <sheetFormatPr defaultRowHeight="15" x14ac:dyDescent="0.25"/>
  <cols>
    <col min="1" max="1" width="70.7109375" bestFit="1" customWidth="1"/>
  </cols>
  <sheetData>
    <row r="1" spans="1:3" ht="24" thickBot="1" x14ac:dyDescent="0.4">
      <c r="A1" s="96" t="s">
        <v>223</v>
      </c>
      <c r="B1" s="95"/>
      <c r="C1" s="95"/>
    </row>
    <row r="2" spans="1:3" ht="25.5" x14ac:dyDescent="0.25">
      <c r="A2" s="130"/>
      <c r="B2" s="175" t="s">
        <v>198</v>
      </c>
      <c r="C2" s="176" t="s">
        <v>224</v>
      </c>
    </row>
    <row r="3" spans="1:3" s="97" customFormat="1" ht="13.5" customHeight="1" x14ac:dyDescent="0.2">
      <c r="A3" s="129" t="s">
        <v>131</v>
      </c>
      <c r="B3" s="128"/>
      <c r="C3" s="127"/>
    </row>
    <row r="4" spans="1:3" s="97" customFormat="1" ht="13.5" customHeight="1" x14ac:dyDescent="0.2">
      <c r="A4" s="111" t="s">
        <v>132</v>
      </c>
      <c r="B4" s="126">
        <f>'F7-Konsolideeritud eelarve'!D79</f>
        <v>0</v>
      </c>
      <c r="C4" s="113">
        <f>'F7-Konsolideeritud eelarve'!E79</f>
        <v>0</v>
      </c>
    </row>
    <row r="5" spans="1:3" s="97" customFormat="1" ht="13.5" customHeight="1" x14ac:dyDescent="0.2">
      <c r="A5" s="111" t="s">
        <v>133</v>
      </c>
      <c r="B5" s="125">
        <f>SUM(B6:B11)</f>
        <v>0</v>
      </c>
      <c r="C5" s="124">
        <f>SUM(C6:C6)</f>
        <v>0</v>
      </c>
    </row>
    <row r="6" spans="1:3" s="97" customFormat="1" ht="13.5" customHeight="1" x14ac:dyDescent="0.2">
      <c r="A6" s="123" t="s">
        <v>134</v>
      </c>
      <c r="B6" s="122">
        <f>'F7-Konsolideeritud eelarve'!C75</f>
        <v>0</v>
      </c>
      <c r="C6" s="121">
        <f>'F7-Konsolideeritud eelarve'!E75</f>
        <v>0</v>
      </c>
    </row>
    <row r="7" spans="1:3" s="97" customFormat="1" ht="13.5" customHeight="1" x14ac:dyDescent="0.2">
      <c r="A7" s="123" t="s">
        <v>135</v>
      </c>
      <c r="B7" s="122"/>
      <c r="C7" s="121"/>
    </row>
    <row r="8" spans="1:3" s="97" customFormat="1" ht="13.5" customHeight="1" x14ac:dyDescent="0.2">
      <c r="A8" s="123" t="s">
        <v>136</v>
      </c>
      <c r="B8" s="122"/>
      <c r="C8" s="121"/>
    </row>
    <row r="9" spans="1:3" s="97" customFormat="1" ht="13.5" customHeight="1" x14ac:dyDescent="0.2">
      <c r="A9" s="111" t="s">
        <v>137</v>
      </c>
      <c r="B9" s="112"/>
      <c r="C9" s="120"/>
    </row>
    <row r="10" spans="1:3" s="97" customFormat="1" ht="13.5" customHeight="1" x14ac:dyDescent="0.2">
      <c r="A10" s="111" t="s">
        <v>138</v>
      </c>
      <c r="B10" s="112"/>
      <c r="C10" s="120"/>
    </row>
    <row r="11" spans="1:3" s="97" customFormat="1" ht="13.5" customHeight="1" x14ac:dyDescent="0.2">
      <c r="A11" s="111" t="s">
        <v>139</v>
      </c>
      <c r="B11" s="112"/>
      <c r="C11" s="109"/>
    </row>
    <row r="12" spans="1:3" s="97" customFormat="1" ht="13.5" customHeight="1" x14ac:dyDescent="0.2">
      <c r="A12" s="105" t="s">
        <v>140</v>
      </c>
      <c r="B12" s="107">
        <f>B4+B5</f>
        <v>0</v>
      </c>
      <c r="C12" s="106">
        <f>SUM(C9:C11)+C5+C4</f>
        <v>0</v>
      </c>
    </row>
    <row r="13" spans="1:3" s="97" customFormat="1" ht="13.5" customHeight="1" x14ac:dyDescent="0.2">
      <c r="A13" s="116" t="s">
        <v>141</v>
      </c>
      <c r="B13" s="115"/>
      <c r="C13" s="119"/>
    </row>
    <row r="14" spans="1:3" s="97" customFormat="1" ht="13.5" customHeight="1" x14ac:dyDescent="0.2">
      <c r="A14" s="111" t="s">
        <v>142</v>
      </c>
      <c r="B14" s="112"/>
      <c r="C14" s="113"/>
    </row>
    <row r="15" spans="1:3" s="97" customFormat="1" ht="13.5" customHeight="1" x14ac:dyDescent="0.2">
      <c r="A15" s="111" t="s">
        <v>143</v>
      </c>
      <c r="B15" s="112"/>
      <c r="C15" s="113"/>
    </row>
    <row r="16" spans="1:3" s="97" customFormat="1" ht="13.5" customHeight="1" x14ac:dyDescent="0.2">
      <c r="A16" s="111" t="s">
        <v>144</v>
      </c>
      <c r="B16" s="118"/>
      <c r="C16" s="117"/>
    </row>
    <row r="17" spans="1:3" s="97" customFormat="1" ht="13.5" customHeight="1" x14ac:dyDescent="0.2">
      <c r="A17" s="111" t="s">
        <v>145</v>
      </c>
      <c r="B17" s="112"/>
      <c r="C17" s="113"/>
    </row>
    <row r="18" spans="1:3" s="97" customFormat="1" ht="13.5" customHeight="1" x14ac:dyDescent="0.2">
      <c r="A18" s="111" t="s">
        <v>146</v>
      </c>
      <c r="B18" s="112"/>
      <c r="C18" s="113"/>
    </row>
    <row r="19" spans="1:3" s="97" customFormat="1" ht="13.5" customHeight="1" x14ac:dyDescent="0.2">
      <c r="A19" s="111" t="s">
        <v>147</v>
      </c>
      <c r="B19" s="112"/>
      <c r="C19" s="113"/>
    </row>
    <row r="20" spans="1:3" s="97" customFormat="1" ht="13.5" customHeight="1" x14ac:dyDescent="0.2">
      <c r="A20" s="111" t="s">
        <v>148</v>
      </c>
      <c r="B20" s="112"/>
      <c r="C20" s="113"/>
    </row>
    <row r="21" spans="1:3" s="97" customFormat="1" ht="13.5" customHeight="1" x14ac:dyDescent="0.2">
      <c r="A21" s="111" t="s">
        <v>149</v>
      </c>
      <c r="B21" s="112"/>
      <c r="C21" s="113"/>
    </row>
    <row r="22" spans="1:3" s="97" customFormat="1" ht="13.5" customHeight="1" x14ac:dyDescent="0.2">
      <c r="A22" s="111" t="s">
        <v>150</v>
      </c>
      <c r="B22" s="118"/>
      <c r="C22" s="117"/>
    </row>
    <row r="23" spans="1:3" s="97" customFormat="1" ht="13.5" customHeight="1" x14ac:dyDescent="0.2">
      <c r="A23" s="111" t="s">
        <v>151</v>
      </c>
      <c r="B23" s="112"/>
      <c r="C23" s="113"/>
    </row>
    <row r="24" spans="1:3" s="97" customFormat="1" ht="13.5" customHeight="1" x14ac:dyDescent="0.2">
      <c r="A24" s="111" t="s">
        <v>152</v>
      </c>
      <c r="B24" s="112"/>
      <c r="C24" s="113"/>
    </row>
    <row r="25" spans="1:3" s="97" customFormat="1" ht="13.5" customHeight="1" x14ac:dyDescent="0.2">
      <c r="A25" s="111" t="s">
        <v>153</v>
      </c>
      <c r="B25" s="112"/>
      <c r="C25" s="113"/>
    </row>
    <row r="26" spans="1:3" s="97" customFormat="1" ht="13.5" customHeight="1" x14ac:dyDescent="0.2">
      <c r="A26" s="111" t="s">
        <v>154</v>
      </c>
      <c r="B26" s="112"/>
      <c r="C26" s="113"/>
    </row>
    <row r="27" spans="1:3" s="97" customFormat="1" ht="13.5" customHeight="1" x14ac:dyDescent="0.2">
      <c r="A27" s="111" t="s">
        <v>155</v>
      </c>
      <c r="B27" s="112"/>
      <c r="C27" s="113"/>
    </row>
    <row r="28" spans="1:3" s="97" customFormat="1" ht="13.5" customHeight="1" x14ac:dyDescent="0.2">
      <c r="A28" s="111" t="s">
        <v>156</v>
      </c>
      <c r="B28" s="112"/>
      <c r="C28" s="113"/>
    </row>
    <row r="29" spans="1:3" s="97" customFormat="1" ht="13.5" customHeight="1" x14ac:dyDescent="0.2">
      <c r="A29" s="111" t="s">
        <v>157</v>
      </c>
      <c r="B29" s="112"/>
      <c r="C29" s="109"/>
    </row>
    <row r="30" spans="1:3" s="97" customFormat="1" ht="13.5" customHeight="1" x14ac:dyDescent="0.2">
      <c r="A30" s="105" t="s">
        <v>158</v>
      </c>
      <c r="B30" s="108">
        <f>SUM(B14:B29)</f>
        <v>0</v>
      </c>
      <c r="C30" s="106">
        <f>SUM(C14:C29)</f>
        <v>0</v>
      </c>
    </row>
    <row r="31" spans="1:3" s="97" customFormat="1" ht="13.5" customHeight="1" x14ac:dyDescent="0.2">
      <c r="A31" s="116" t="s">
        <v>159</v>
      </c>
      <c r="B31" s="115"/>
      <c r="C31" s="114"/>
    </row>
    <row r="32" spans="1:3" s="97" customFormat="1" ht="13.5" customHeight="1" x14ac:dyDescent="0.2">
      <c r="A32" s="111" t="s">
        <v>160</v>
      </c>
      <c r="B32" s="112"/>
      <c r="C32" s="113"/>
    </row>
    <row r="33" spans="1:3" s="97" customFormat="1" ht="13.5" customHeight="1" x14ac:dyDescent="0.2">
      <c r="A33" s="111" t="s">
        <v>161</v>
      </c>
      <c r="B33" s="112"/>
      <c r="C33" s="113"/>
    </row>
    <row r="34" spans="1:3" s="97" customFormat="1" ht="13.5" customHeight="1" x14ac:dyDescent="0.2">
      <c r="A34" s="111" t="s">
        <v>162</v>
      </c>
      <c r="B34" s="112"/>
      <c r="C34" s="113"/>
    </row>
    <row r="35" spans="1:3" s="97" customFormat="1" ht="13.5" customHeight="1" x14ac:dyDescent="0.2">
      <c r="A35" s="111" t="s">
        <v>163</v>
      </c>
      <c r="B35" s="112"/>
      <c r="C35" s="113"/>
    </row>
    <row r="36" spans="1:3" s="97" customFormat="1" ht="13.5" customHeight="1" x14ac:dyDescent="0.2">
      <c r="A36" s="111" t="s">
        <v>164</v>
      </c>
      <c r="B36" s="112"/>
      <c r="C36" s="113"/>
    </row>
    <row r="37" spans="1:3" s="97" customFormat="1" ht="13.5" customHeight="1" x14ac:dyDescent="0.2">
      <c r="A37" s="111" t="s">
        <v>165</v>
      </c>
      <c r="B37" s="112"/>
      <c r="C37" s="113"/>
    </row>
    <row r="38" spans="1:3" s="97" customFormat="1" ht="13.5" customHeight="1" x14ac:dyDescent="0.2">
      <c r="A38" s="111" t="s">
        <v>166</v>
      </c>
      <c r="B38" s="112"/>
      <c r="C38" s="113"/>
    </row>
    <row r="39" spans="1:3" s="97" customFormat="1" ht="13.5" customHeight="1" x14ac:dyDescent="0.2">
      <c r="A39" s="111" t="s">
        <v>167</v>
      </c>
      <c r="B39" s="112"/>
      <c r="C39" s="113"/>
    </row>
    <row r="40" spans="1:3" s="97" customFormat="1" ht="13.5" customHeight="1" x14ac:dyDescent="0.2">
      <c r="A40" s="111" t="s">
        <v>168</v>
      </c>
      <c r="B40" s="112"/>
      <c r="C40" s="109"/>
    </row>
    <row r="41" spans="1:3" s="97" customFormat="1" ht="13.5" customHeight="1" x14ac:dyDescent="0.2">
      <c r="A41" s="111" t="s">
        <v>169</v>
      </c>
      <c r="B41" s="112"/>
      <c r="C41" s="109"/>
    </row>
    <row r="42" spans="1:3" s="97" customFormat="1" ht="13.5" customHeight="1" x14ac:dyDescent="0.2">
      <c r="A42" s="111" t="s">
        <v>170</v>
      </c>
      <c r="B42" s="110"/>
      <c r="C42" s="109"/>
    </row>
    <row r="43" spans="1:3" s="97" customFormat="1" ht="13.5" customHeight="1" x14ac:dyDescent="0.2">
      <c r="A43" s="105" t="s">
        <v>171</v>
      </c>
      <c r="B43" s="108">
        <f>SUM(B32:B42)</f>
        <v>0</v>
      </c>
      <c r="C43" s="106">
        <f>SUM(C32:C41)</f>
        <v>0</v>
      </c>
    </row>
    <row r="44" spans="1:3" s="97" customFormat="1" ht="13.5" customHeight="1" x14ac:dyDescent="0.2">
      <c r="A44" s="105" t="s">
        <v>172</v>
      </c>
      <c r="B44" s="107">
        <f>B12+B30+B43</f>
        <v>0</v>
      </c>
      <c r="C44" s="106">
        <f>C12+C30+C43</f>
        <v>0</v>
      </c>
    </row>
    <row r="45" spans="1:3" s="97" customFormat="1" ht="13.5" customHeight="1" x14ac:dyDescent="0.2">
      <c r="A45" s="105" t="s">
        <v>173</v>
      </c>
      <c r="B45" s="104"/>
      <c r="C45" s="103"/>
    </row>
    <row r="46" spans="1:3" s="97" customFormat="1" ht="13.5" customHeight="1" x14ac:dyDescent="0.2">
      <c r="A46" s="102" t="s">
        <v>174</v>
      </c>
      <c r="B46" s="74">
        <f>B44</f>
        <v>0</v>
      </c>
      <c r="C46" s="101">
        <f>C44</f>
        <v>0</v>
      </c>
    </row>
    <row r="47" spans="1:3" s="97" customFormat="1" ht="13.5" customHeight="1" thickBot="1" x14ac:dyDescent="0.25">
      <c r="A47" s="100" t="s">
        <v>175</v>
      </c>
      <c r="B47" s="99">
        <f>B45+B46</f>
        <v>0</v>
      </c>
      <c r="C47" s="98">
        <f>+C45+C46</f>
        <v>0</v>
      </c>
    </row>
  </sheetData>
  <pageMargins left="0.25" right="0.25" top="0.51041666666666663" bottom="0.75" header="0.3" footer="0.3"/>
  <pageSetup orientation="portrait" r:id="rId1"/>
  <headerFooter>
    <oddHeader>&amp;L&amp;"Arial,Regular"&amp;8Esitada EJL-le hiljemalt 15.01.2024
&amp;R&amp;"Arial,Regular"&amp;8MTÜ_________________________________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A862-0F9F-4F6F-A5F7-EB839FC011EB}">
  <dimension ref="A1:K84"/>
  <sheetViews>
    <sheetView view="pageLayout" zoomScaleNormal="100" workbookViewId="0">
      <selection activeCell="B39" sqref="B39"/>
    </sheetView>
  </sheetViews>
  <sheetFormatPr defaultRowHeight="15" x14ac:dyDescent="0.25"/>
  <cols>
    <col min="1" max="1" width="64.42578125" style="1" customWidth="1"/>
    <col min="2" max="2" width="10.7109375" style="2" customWidth="1"/>
    <col min="3" max="3" width="10.5703125" style="2" customWidth="1"/>
    <col min="4" max="4" width="11.5703125" style="2" customWidth="1"/>
    <col min="5" max="8" width="11.28515625" customWidth="1"/>
    <col min="9" max="9" width="12.140625" customWidth="1"/>
    <col min="10" max="10" width="8.85546875" style="1"/>
    <col min="11" max="11" width="8.7109375" style="1" customWidth="1"/>
    <col min="12" max="239" width="8.85546875" style="1"/>
    <col min="240" max="240" width="40" style="1" customWidth="1"/>
    <col min="241" max="241" width="9.42578125" style="1" bestFit="1" customWidth="1"/>
    <col min="242" max="242" width="8.85546875" style="1"/>
    <col min="243" max="243" width="9.42578125" style="1" customWidth="1"/>
    <col min="244" max="244" width="8.85546875" style="1"/>
    <col min="245" max="245" width="10.42578125" style="1" customWidth="1"/>
    <col min="246" max="495" width="8.85546875" style="1"/>
    <col min="496" max="496" width="40" style="1" customWidth="1"/>
    <col min="497" max="497" width="9.42578125" style="1" bestFit="1" customWidth="1"/>
    <col min="498" max="498" width="8.85546875" style="1"/>
    <col min="499" max="499" width="9.42578125" style="1" customWidth="1"/>
    <col min="500" max="500" width="8.85546875" style="1"/>
    <col min="501" max="501" width="10.42578125" style="1" customWidth="1"/>
    <col min="502" max="751" width="8.85546875" style="1"/>
    <col min="752" max="752" width="40" style="1" customWidth="1"/>
    <col min="753" max="753" width="9.42578125" style="1" bestFit="1" customWidth="1"/>
    <col min="754" max="754" width="8.85546875" style="1"/>
    <col min="755" max="755" width="9.42578125" style="1" customWidth="1"/>
    <col min="756" max="756" width="8.85546875" style="1"/>
    <col min="757" max="757" width="10.42578125" style="1" customWidth="1"/>
    <col min="758" max="1007" width="8.85546875" style="1"/>
    <col min="1008" max="1008" width="40" style="1" customWidth="1"/>
    <col min="1009" max="1009" width="9.42578125" style="1" bestFit="1" customWidth="1"/>
    <col min="1010" max="1010" width="8.85546875" style="1"/>
    <col min="1011" max="1011" width="9.42578125" style="1" customWidth="1"/>
    <col min="1012" max="1012" width="8.85546875" style="1"/>
    <col min="1013" max="1013" width="10.42578125" style="1" customWidth="1"/>
    <col min="1014" max="1263" width="8.85546875" style="1"/>
    <col min="1264" max="1264" width="40" style="1" customWidth="1"/>
    <col min="1265" max="1265" width="9.42578125" style="1" bestFit="1" customWidth="1"/>
    <col min="1266" max="1266" width="8.85546875" style="1"/>
    <col min="1267" max="1267" width="9.42578125" style="1" customWidth="1"/>
    <col min="1268" max="1268" width="8.85546875" style="1"/>
    <col min="1269" max="1269" width="10.42578125" style="1" customWidth="1"/>
    <col min="1270" max="1519" width="8.85546875" style="1"/>
    <col min="1520" max="1520" width="40" style="1" customWidth="1"/>
    <col min="1521" max="1521" width="9.42578125" style="1" bestFit="1" customWidth="1"/>
    <col min="1522" max="1522" width="8.85546875" style="1"/>
    <col min="1523" max="1523" width="9.42578125" style="1" customWidth="1"/>
    <col min="1524" max="1524" width="8.85546875" style="1"/>
    <col min="1525" max="1525" width="10.42578125" style="1" customWidth="1"/>
    <col min="1526" max="1775" width="8.85546875" style="1"/>
    <col min="1776" max="1776" width="40" style="1" customWidth="1"/>
    <col min="1777" max="1777" width="9.42578125" style="1" bestFit="1" customWidth="1"/>
    <col min="1778" max="1778" width="8.85546875" style="1"/>
    <col min="1779" max="1779" width="9.42578125" style="1" customWidth="1"/>
    <col min="1780" max="1780" width="8.85546875" style="1"/>
    <col min="1781" max="1781" width="10.42578125" style="1" customWidth="1"/>
    <col min="1782" max="2031" width="8.85546875" style="1"/>
    <col min="2032" max="2032" width="40" style="1" customWidth="1"/>
    <col min="2033" max="2033" width="9.42578125" style="1" bestFit="1" customWidth="1"/>
    <col min="2034" max="2034" width="8.85546875" style="1"/>
    <col min="2035" max="2035" width="9.42578125" style="1" customWidth="1"/>
    <col min="2036" max="2036" width="8.85546875" style="1"/>
    <col min="2037" max="2037" width="10.42578125" style="1" customWidth="1"/>
    <col min="2038" max="2287" width="8.85546875" style="1"/>
    <col min="2288" max="2288" width="40" style="1" customWidth="1"/>
    <col min="2289" max="2289" width="9.42578125" style="1" bestFit="1" customWidth="1"/>
    <col min="2290" max="2290" width="8.85546875" style="1"/>
    <col min="2291" max="2291" width="9.42578125" style="1" customWidth="1"/>
    <col min="2292" max="2292" width="8.85546875" style="1"/>
    <col min="2293" max="2293" width="10.42578125" style="1" customWidth="1"/>
    <col min="2294" max="2543" width="8.85546875" style="1"/>
    <col min="2544" max="2544" width="40" style="1" customWidth="1"/>
    <col min="2545" max="2545" width="9.42578125" style="1" bestFit="1" customWidth="1"/>
    <col min="2546" max="2546" width="8.85546875" style="1"/>
    <col min="2547" max="2547" width="9.42578125" style="1" customWidth="1"/>
    <col min="2548" max="2548" width="8.85546875" style="1"/>
    <col min="2549" max="2549" width="10.42578125" style="1" customWidth="1"/>
    <col min="2550" max="2799" width="8.85546875" style="1"/>
    <col min="2800" max="2800" width="40" style="1" customWidth="1"/>
    <col min="2801" max="2801" width="9.42578125" style="1" bestFit="1" customWidth="1"/>
    <col min="2802" max="2802" width="8.85546875" style="1"/>
    <col min="2803" max="2803" width="9.42578125" style="1" customWidth="1"/>
    <col min="2804" max="2804" width="8.85546875" style="1"/>
    <col min="2805" max="2805" width="10.42578125" style="1" customWidth="1"/>
    <col min="2806" max="3055" width="8.85546875" style="1"/>
    <col min="3056" max="3056" width="40" style="1" customWidth="1"/>
    <col min="3057" max="3057" width="9.42578125" style="1" bestFit="1" customWidth="1"/>
    <col min="3058" max="3058" width="8.85546875" style="1"/>
    <col min="3059" max="3059" width="9.42578125" style="1" customWidth="1"/>
    <col min="3060" max="3060" width="8.85546875" style="1"/>
    <col min="3061" max="3061" width="10.42578125" style="1" customWidth="1"/>
    <col min="3062" max="3311" width="8.85546875" style="1"/>
    <col min="3312" max="3312" width="40" style="1" customWidth="1"/>
    <col min="3313" max="3313" width="9.42578125" style="1" bestFit="1" customWidth="1"/>
    <col min="3314" max="3314" width="8.85546875" style="1"/>
    <col min="3315" max="3315" width="9.42578125" style="1" customWidth="1"/>
    <col min="3316" max="3316" width="8.85546875" style="1"/>
    <col min="3317" max="3317" width="10.42578125" style="1" customWidth="1"/>
    <col min="3318" max="3567" width="8.85546875" style="1"/>
    <col min="3568" max="3568" width="40" style="1" customWidth="1"/>
    <col min="3569" max="3569" width="9.42578125" style="1" bestFit="1" customWidth="1"/>
    <col min="3570" max="3570" width="8.85546875" style="1"/>
    <col min="3571" max="3571" width="9.42578125" style="1" customWidth="1"/>
    <col min="3572" max="3572" width="8.85546875" style="1"/>
    <col min="3573" max="3573" width="10.42578125" style="1" customWidth="1"/>
    <col min="3574" max="3823" width="8.85546875" style="1"/>
    <col min="3824" max="3824" width="40" style="1" customWidth="1"/>
    <col min="3825" max="3825" width="9.42578125" style="1" bestFit="1" customWidth="1"/>
    <col min="3826" max="3826" width="8.85546875" style="1"/>
    <col min="3827" max="3827" width="9.42578125" style="1" customWidth="1"/>
    <col min="3828" max="3828" width="8.85546875" style="1"/>
    <col min="3829" max="3829" width="10.42578125" style="1" customWidth="1"/>
    <col min="3830" max="4079" width="8.85546875" style="1"/>
    <col min="4080" max="4080" width="40" style="1" customWidth="1"/>
    <col min="4081" max="4081" width="9.42578125" style="1" bestFit="1" customWidth="1"/>
    <col min="4082" max="4082" width="8.85546875" style="1"/>
    <col min="4083" max="4083" width="9.42578125" style="1" customWidth="1"/>
    <col min="4084" max="4084" width="8.85546875" style="1"/>
    <col min="4085" max="4085" width="10.42578125" style="1" customWidth="1"/>
    <col min="4086" max="4335" width="8.85546875" style="1"/>
    <col min="4336" max="4336" width="40" style="1" customWidth="1"/>
    <col min="4337" max="4337" width="9.42578125" style="1" bestFit="1" customWidth="1"/>
    <col min="4338" max="4338" width="8.85546875" style="1"/>
    <col min="4339" max="4339" width="9.42578125" style="1" customWidth="1"/>
    <col min="4340" max="4340" width="8.85546875" style="1"/>
    <col min="4341" max="4341" width="10.42578125" style="1" customWidth="1"/>
    <col min="4342" max="4591" width="8.85546875" style="1"/>
    <col min="4592" max="4592" width="40" style="1" customWidth="1"/>
    <col min="4593" max="4593" width="9.42578125" style="1" bestFit="1" customWidth="1"/>
    <col min="4594" max="4594" width="8.85546875" style="1"/>
    <col min="4595" max="4595" width="9.42578125" style="1" customWidth="1"/>
    <col min="4596" max="4596" width="8.85546875" style="1"/>
    <col min="4597" max="4597" width="10.42578125" style="1" customWidth="1"/>
    <col min="4598" max="4847" width="8.85546875" style="1"/>
    <col min="4848" max="4848" width="40" style="1" customWidth="1"/>
    <col min="4849" max="4849" width="9.42578125" style="1" bestFit="1" customWidth="1"/>
    <col min="4850" max="4850" width="8.85546875" style="1"/>
    <col min="4851" max="4851" width="9.42578125" style="1" customWidth="1"/>
    <col min="4852" max="4852" width="8.85546875" style="1"/>
    <col min="4853" max="4853" width="10.42578125" style="1" customWidth="1"/>
    <col min="4854" max="5103" width="8.85546875" style="1"/>
    <col min="5104" max="5104" width="40" style="1" customWidth="1"/>
    <col min="5105" max="5105" width="9.42578125" style="1" bestFit="1" customWidth="1"/>
    <col min="5106" max="5106" width="8.85546875" style="1"/>
    <col min="5107" max="5107" width="9.42578125" style="1" customWidth="1"/>
    <col min="5108" max="5108" width="8.85546875" style="1"/>
    <col min="5109" max="5109" width="10.42578125" style="1" customWidth="1"/>
    <col min="5110" max="5359" width="8.85546875" style="1"/>
    <col min="5360" max="5360" width="40" style="1" customWidth="1"/>
    <col min="5361" max="5361" width="9.42578125" style="1" bestFit="1" customWidth="1"/>
    <col min="5362" max="5362" width="8.85546875" style="1"/>
    <col min="5363" max="5363" width="9.42578125" style="1" customWidth="1"/>
    <col min="5364" max="5364" width="8.85546875" style="1"/>
    <col min="5365" max="5365" width="10.42578125" style="1" customWidth="1"/>
    <col min="5366" max="5615" width="8.85546875" style="1"/>
    <col min="5616" max="5616" width="40" style="1" customWidth="1"/>
    <col min="5617" max="5617" width="9.42578125" style="1" bestFit="1" customWidth="1"/>
    <col min="5618" max="5618" width="8.85546875" style="1"/>
    <col min="5619" max="5619" width="9.42578125" style="1" customWidth="1"/>
    <col min="5620" max="5620" width="8.85546875" style="1"/>
    <col min="5621" max="5621" width="10.42578125" style="1" customWidth="1"/>
    <col min="5622" max="5871" width="8.85546875" style="1"/>
    <col min="5872" max="5872" width="40" style="1" customWidth="1"/>
    <col min="5873" max="5873" width="9.42578125" style="1" bestFit="1" customWidth="1"/>
    <col min="5874" max="5874" width="8.85546875" style="1"/>
    <col min="5875" max="5875" width="9.42578125" style="1" customWidth="1"/>
    <col min="5876" max="5876" width="8.85546875" style="1"/>
    <col min="5877" max="5877" width="10.42578125" style="1" customWidth="1"/>
    <col min="5878" max="6127" width="8.85546875" style="1"/>
    <col min="6128" max="6128" width="40" style="1" customWidth="1"/>
    <col min="6129" max="6129" width="9.42578125" style="1" bestFit="1" customWidth="1"/>
    <col min="6130" max="6130" width="8.85546875" style="1"/>
    <col min="6131" max="6131" width="9.42578125" style="1" customWidth="1"/>
    <col min="6132" max="6132" width="8.85546875" style="1"/>
    <col min="6133" max="6133" width="10.42578125" style="1" customWidth="1"/>
    <col min="6134" max="6383" width="8.85546875" style="1"/>
    <col min="6384" max="6384" width="40" style="1" customWidth="1"/>
    <col min="6385" max="6385" width="9.42578125" style="1" bestFit="1" customWidth="1"/>
    <col min="6386" max="6386" width="8.85546875" style="1"/>
    <col min="6387" max="6387" width="9.42578125" style="1" customWidth="1"/>
    <col min="6388" max="6388" width="8.85546875" style="1"/>
    <col min="6389" max="6389" width="10.42578125" style="1" customWidth="1"/>
    <col min="6390" max="6639" width="8.85546875" style="1"/>
    <col min="6640" max="6640" width="40" style="1" customWidth="1"/>
    <col min="6641" max="6641" width="9.42578125" style="1" bestFit="1" customWidth="1"/>
    <col min="6642" max="6642" width="8.85546875" style="1"/>
    <col min="6643" max="6643" width="9.42578125" style="1" customWidth="1"/>
    <col min="6644" max="6644" width="8.85546875" style="1"/>
    <col min="6645" max="6645" width="10.42578125" style="1" customWidth="1"/>
    <col min="6646" max="6895" width="8.85546875" style="1"/>
    <col min="6896" max="6896" width="40" style="1" customWidth="1"/>
    <col min="6897" max="6897" width="9.42578125" style="1" bestFit="1" customWidth="1"/>
    <col min="6898" max="6898" width="8.85546875" style="1"/>
    <col min="6899" max="6899" width="9.42578125" style="1" customWidth="1"/>
    <col min="6900" max="6900" width="8.85546875" style="1"/>
    <col min="6901" max="6901" width="10.42578125" style="1" customWidth="1"/>
    <col min="6902" max="7151" width="8.85546875" style="1"/>
    <col min="7152" max="7152" width="40" style="1" customWidth="1"/>
    <col min="7153" max="7153" width="9.42578125" style="1" bestFit="1" customWidth="1"/>
    <col min="7154" max="7154" width="8.85546875" style="1"/>
    <col min="7155" max="7155" width="9.42578125" style="1" customWidth="1"/>
    <col min="7156" max="7156" width="8.85546875" style="1"/>
    <col min="7157" max="7157" width="10.42578125" style="1" customWidth="1"/>
    <col min="7158" max="7407" width="8.85546875" style="1"/>
    <col min="7408" max="7408" width="40" style="1" customWidth="1"/>
    <col min="7409" max="7409" width="9.42578125" style="1" bestFit="1" customWidth="1"/>
    <col min="7410" max="7410" width="8.85546875" style="1"/>
    <col min="7411" max="7411" width="9.42578125" style="1" customWidth="1"/>
    <col min="7412" max="7412" width="8.85546875" style="1"/>
    <col min="7413" max="7413" width="10.42578125" style="1" customWidth="1"/>
    <col min="7414" max="7663" width="8.85546875" style="1"/>
    <col min="7664" max="7664" width="40" style="1" customWidth="1"/>
    <col min="7665" max="7665" width="9.42578125" style="1" bestFit="1" customWidth="1"/>
    <col min="7666" max="7666" width="8.85546875" style="1"/>
    <col min="7667" max="7667" width="9.42578125" style="1" customWidth="1"/>
    <col min="7668" max="7668" width="8.85546875" style="1"/>
    <col min="7669" max="7669" width="10.42578125" style="1" customWidth="1"/>
    <col min="7670" max="7919" width="8.85546875" style="1"/>
    <col min="7920" max="7920" width="40" style="1" customWidth="1"/>
    <col min="7921" max="7921" width="9.42578125" style="1" bestFit="1" customWidth="1"/>
    <col min="7922" max="7922" width="8.85546875" style="1"/>
    <col min="7923" max="7923" width="9.42578125" style="1" customWidth="1"/>
    <col min="7924" max="7924" width="8.85546875" style="1"/>
    <col min="7925" max="7925" width="10.42578125" style="1" customWidth="1"/>
    <col min="7926" max="8175" width="8.85546875" style="1"/>
    <col min="8176" max="8176" width="40" style="1" customWidth="1"/>
    <col min="8177" max="8177" width="9.42578125" style="1" bestFit="1" customWidth="1"/>
    <col min="8178" max="8178" width="8.85546875" style="1"/>
    <col min="8179" max="8179" width="9.42578125" style="1" customWidth="1"/>
    <col min="8180" max="8180" width="8.85546875" style="1"/>
    <col min="8181" max="8181" width="10.42578125" style="1" customWidth="1"/>
    <col min="8182" max="8431" width="8.85546875" style="1"/>
    <col min="8432" max="8432" width="40" style="1" customWidth="1"/>
    <col min="8433" max="8433" width="9.42578125" style="1" bestFit="1" customWidth="1"/>
    <col min="8434" max="8434" width="8.85546875" style="1"/>
    <col min="8435" max="8435" width="9.42578125" style="1" customWidth="1"/>
    <col min="8436" max="8436" width="8.85546875" style="1"/>
    <col min="8437" max="8437" width="10.42578125" style="1" customWidth="1"/>
    <col min="8438" max="8687" width="8.85546875" style="1"/>
    <col min="8688" max="8688" width="40" style="1" customWidth="1"/>
    <col min="8689" max="8689" width="9.42578125" style="1" bestFit="1" customWidth="1"/>
    <col min="8690" max="8690" width="8.85546875" style="1"/>
    <col min="8691" max="8691" width="9.42578125" style="1" customWidth="1"/>
    <col min="8692" max="8692" width="8.85546875" style="1"/>
    <col min="8693" max="8693" width="10.42578125" style="1" customWidth="1"/>
    <col min="8694" max="8943" width="8.85546875" style="1"/>
    <col min="8944" max="8944" width="40" style="1" customWidth="1"/>
    <col min="8945" max="8945" width="9.42578125" style="1" bestFit="1" customWidth="1"/>
    <col min="8946" max="8946" width="8.85546875" style="1"/>
    <col min="8947" max="8947" width="9.42578125" style="1" customWidth="1"/>
    <col min="8948" max="8948" width="8.85546875" style="1"/>
    <col min="8949" max="8949" width="10.42578125" style="1" customWidth="1"/>
    <col min="8950" max="9199" width="8.85546875" style="1"/>
    <col min="9200" max="9200" width="40" style="1" customWidth="1"/>
    <col min="9201" max="9201" width="9.42578125" style="1" bestFit="1" customWidth="1"/>
    <col min="9202" max="9202" width="8.85546875" style="1"/>
    <col min="9203" max="9203" width="9.42578125" style="1" customWidth="1"/>
    <col min="9204" max="9204" width="8.85546875" style="1"/>
    <col min="9205" max="9205" width="10.42578125" style="1" customWidth="1"/>
    <col min="9206" max="9455" width="8.85546875" style="1"/>
    <col min="9456" max="9456" width="40" style="1" customWidth="1"/>
    <col min="9457" max="9457" width="9.42578125" style="1" bestFit="1" customWidth="1"/>
    <col min="9458" max="9458" width="8.85546875" style="1"/>
    <col min="9459" max="9459" width="9.42578125" style="1" customWidth="1"/>
    <col min="9460" max="9460" width="8.85546875" style="1"/>
    <col min="9461" max="9461" width="10.42578125" style="1" customWidth="1"/>
    <col min="9462" max="9711" width="8.85546875" style="1"/>
    <col min="9712" max="9712" width="40" style="1" customWidth="1"/>
    <col min="9713" max="9713" width="9.42578125" style="1" bestFit="1" customWidth="1"/>
    <col min="9714" max="9714" width="8.85546875" style="1"/>
    <col min="9715" max="9715" width="9.42578125" style="1" customWidth="1"/>
    <col min="9716" max="9716" width="8.85546875" style="1"/>
    <col min="9717" max="9717" width="10.42578125" style="1" customWidth="1"/>
    <col min="9718" max="9967" width="8.85546875" style="1"/>
    <col min="9968" max="9968" width="40" style="1" customWidth="1"/>
    <col min="9969" max="9969" width="9.42578125" style="1" bestFit="1" customWidth="1"/>
    <col min="9970" max="9970" width="8.85546875" style="1"/>
    <col min="9971" max="9971" width="9.42578125" style="1" customWidth="1"/>
    <col min="9972" max="9972" width="8.85546875" style="1"/>
    <col min="9973" max="9973" width="10.42578125" style="1" customWidth="1"/>
    <col min="9974" max="10223" width="8.85546875" style="1"/>
    <col min="10224" max="10224" width="40" style="1" customWidth="1"/>
    <col min="10225" max="10225" width="9.42578125" style="1" bestFit="1" customWidth="1"/>
    <col min="10226" max="10226" width="8.85546875" style="1"/>
    <col min="10227" max="10227" width="9.42578125" style="1" customWidth="1"/>
    <col min="10228" max="10228" width="8.85546875" style="1"/>
    <col min="10229" max="10229" width="10.42578125" style="1" customWidth="1"/>
    <col min="10230" max="10479" width="8.85546875" style="1"/>
    <col min="10480" max="10480" width="40" style="1" customWidth="1"/>
    <col min="10481" max="10481" width="9.42578125" style="1" bestFit="1" customWidth="1"/>
    <col min="10482" max="10482" width="8.85546875" style="1"/>
    <col min="10483" max="10483" width="9.42578125" style="1" customWidth="1"/>
    <col min="10484" max="10484" width="8.85546875" style="1"/>
    <col min="10485" max="10485" width="10.42578125" style="1" customWidth="1"/>
    <col min="10486" max="10735" width="8.85546875" style="1"/>
    <col min="10736" max="10736" width="40" style="1" customWidth="1"/>
    <col min="10737" max="10737" width="9.42578125" style="1" bestFit="1" customWidth="1"/>
    <col min="10738" max="10738" width="8.85546875" style="1"/>
    <col min="10739" max="10739" width="9.42578125" style="1" customWidth="1"/>
    <col min="10740" max="10740" width="8.85546875" style="1"/>
    <col min="10741" max="10741" width="10.42578125" style="1" customWidth="1"/>
    <col min="10742" max="10991" width="8.85546875" style="1"/>
    <col min="10992" max="10992" width="40" style="1" customWidth="1"/>
    <col min="10993" max="10993" width="9.42578125" style="1" bestFit="1" customWidth="1"/>
    <col min="10994" max="10994" width="8.85546875" style="1"/>
    <col min="10995" max="10995" width="9.42578125" style="1" customWidth="1"/>
    <col min="10996" max="10996" width="8.85546875" style="1"/>
    <col min="10997" max="10997" width="10.42578125" style="1" customWidth="1"/>
    <col min="10998" max="11247" width="8.85546875" style="1"/>
    <col min="11248" max="11248" width="40" style="1" customWidth="1"/>
    <col min="11249" max="11249" width="9.42578125" style="1" bestFit="1" customWidth="1"/>
    <col min="11250" max="11250" width="8.85546875" style="1"/>
    <col min="11251" max="11251" width="9.42578125" style="1" customWidth="1"/>
    <col min="11252" max="11252" width="8.85546875" style="1"/>
    <col min="11253" max="11253" width="10.42578125" style="1" customWidth="1"/>
    <col min="11254" max="11503" width="8.85546875" style="1"/>
    <col min="11504" max="11504" width="40" style="1" customWidth="1"/>
    <col min="11505" max="11505" width="9.42578125" style="1" bestFit="1" customWidth="1"/>
    <col min="11506" max="11506" width="8.85546875" style="1"/>
    <col min="11507" max="11507" width="9.42578125" style="1" customWidth="1"/>
    <col min="11508" max="11508" width="8.85546875" style="1"/>
    <col min="11509" max="11509" width="10.42578125" style="1" customWidth="1"/>
    <col min="11510" max="11759" width="8.85546875" style="1"/>
    <col min="11760" max="11760" width="40" style="1" customWidth="1"/>
    <col min="11761" max="11761" width="9.42578125" style="1" bestFit="1" customWidth="1"/>
    <col min="11762" max="11762" width="8.85546875" style="1"/>
    <col min="11763" max="11763" width="9.42578125" style="1" customWidth="1"/>
    <col min="11764" max="11764" width="8.85546875" style="1"/>
    <col min="11765" max="11765" width="10.42578125" style="1" customWidth="1"/>
    <col min="11766" max="12015" width="8.85546875" style="1"/>
    <col min="12016" max="12016" width="40" style="1" customWidth="1"/>
    <col min="12017" max="12017" width="9.42578125" style="1" bestFit="1" customWidth="1"/>
    <col min="12018" max="12018" width="8.85546875" style="1"/>
    <col min="12019" max="12019" width="9.42578125" style="1" customWidth="1"/>
    <col min="12020" max="12020" width="8.85546875" style="1"/>
    <col min="12021" max="12021" width="10.42578125" style="1" customWidth="1"/>
    <col min="12022" max="12271" width="8.85546875" style="1"/>
    <col min="12272" max="12272" width="40" style="1" customWidth="1"/>
    <col min="12273" max="12273" width="9.42578125" style="1" bestFit="1" customWidth="1"/>
    <col min="12274" max="12274" width="8.85546875" style="1"/>
    <col min="12275" max="12275" width="9.42578125" style="1" customWidth="1"/>
    <col min="12276" max="12276" width="8.85546875" style="1"/>
    <col min="12277" max="12277" width="10.42578125" style="1" customWidth="1"/>
    <col min="12278" max="12527" width="8.85546875" style="1"/>
    <col min="12528" max="12528" width="40" style="1" customWidth="1"/>
    <col min="12529" max="12529" width="9.42578125" style="1" bestFit="1" customWidth="1"/>
    <col min="12530" max="12530" width="8.85546875" style="1"/>
    <col min="12531" max="12531" width="9.42578125" style="1" customWidth="1"/>
    <col min="12532" max="12532" width="8.85546875" style="1"/>
    <col min="12533" max="12533" width="10.42578125" style="1" customWidth="1"/>
    <col min="12534" max="12783" width="8.85546875" style="1"/>
    <col min="12784" max="12784" width="40" style="1" customWidth="1"/>
    <col min="12785" max="12785" width="9.42578125" style="1" bestFit="1" customWidth="1"/>
    <col min="12786" max="12786" width="8.85546875" style="1"/>
    <col min="12787" max="12787" width="9.42578125" style="1" customWidth="1"/>
    <col min="12788" max="12788" width="8.85546875" style="1"/>
    <col min="12789" max="12789" width="10.42578125" style="1" customWidth="1"/>
    <col min="12790" max="13039" width="8.85546875" style="1"/>
    <col min="13040" max="13040" width="40" style="1" customWidth="1"/>
    <col min="13041" max="13041" width="9.42578125" style="1" bestFit="1" customWidth="1"/>
    <col min="13042" max="13042" width="8.85546875" style="1"/>
    <col min="13043" max="13043" width="9.42578125" style="1" customWidth="1"/>
    <col min="13044" max="13044" width="8.85546875" style="1"/>
    <col min="13045" max="13045" width="10.42578125" style="1" customWidth="1"/>
    <col min="13046" max="13295" width="8.85546875" style="1"/>
    <col min="13296" max="13296" width="40" style="1" customWidth="1"/>
    <col min="13297" max="13297" width="9.42578125" style="1" bestFit="1" customWidth="1"/>
    <col min="13298" max="13298" width="8.85546875" style="1"/>
    <col min="13299" max="13299" width="9.42578125" style="1" customWidth="1"/>
    <col min="13300" max="13300" width="8.85546875" style="1"/>
    <col min="13301" max="13301" width="10.42578125" style="1" customWidth="1"/>
    <col min="13302" max="13551" width="8.85546875" style="1"/>
    <col min="13552" max="13552" width="40" style="1" customWidth="1"/>
    <col min="13553" max="13553" width="9.42578125" style="1" bestFit="1" customWidth="1"/>
    <col min="13554" max="13554" width="8.85546875" style="1"/>
    <col min="13555" max="13555" width="9.42578125" style="1" customWidth="1"/>
    <col min="13556" max="13556" width="8.85546875" style="1"/>
    <col min="13557" max="13557" width="10.42578125" style="1" customWidth="1"/>
    <col min="13558" max="13807" width="8.85546875" style="1"/>
    <col min="13808" max="13808" width="40" style="1" customWidth="1"/>
    <col min="13809" max="13809" width="9.42578125" style="1" bestFit="1" customWidth="1"/>
    <col min="13810" max="13810" width="8.85546875" style="1"/>
    <col min="13811" max="13811" width="9.42578125" style="1" customWidth="1"/>
    <col min="13812" max="13812" width="8.85546875" style="1"/>
    <col min="13813" max="13813" width="10.42578125" style="1" customWidth="1"/>
    <col min="13814" max="14063" width="8.85546875" style="1"/>
    <col min="14064" max="14064" width="40" style="1" customWidth="1"/>
    <col min="14065" max="14065" width="9.42578125" style="1" bestFit="1" customWidth="1"/>
    <col min="14066" max="14066" width="8.85546875" style="1"/>
    <col min="14067" max="14067" width="9.42578125" style="1" customWidth="1"/>
    <col min="14068" max="14068" width="8.85546875" style="1"/>
    <col min="14069" max="14069" width="10.42578125" style="1" customWidth="1"/>
    <col min="14070" max="14319" width="8.85546875" style="1"/>
    <col min="14320" max="14320" width="40" style="1" customWidth="1"/>
    <col min="14321" max="14321" width="9.42578125" style="1" bestFit="1" customWidth="1"/>
    <col min="14322" max="14322" width="8.85546875" style="1"/>
    <col min="14323" max="14323" width="9.42578125" style="1" customWidth="1"/>
    <col min="14324" max="14324" width="8.85546875" style="1"/>
    <col min="14325" max="14325" width="10.42578125" style="1" customWidth="1"/>
    <col min="14326" max="14575" width="8.85546875" style="1"/>
    <col min="14576" max="14576" width="40" style="1" customWidth="1"/>
    <col min="14577" max="14577" width="9.42578125" style="1" bestFit="1" customWidth="1"/>
    <col min="14578" max="14578" width="8.85546875" style="1"/>
    <col min="14579" max="14579" width="9.42578125" style="1" customWidth="1"/>
    <col min="14580" max="14580" width="8.85546875" style="1"/>
    <col min="14581" max="14581" width="10.42578125" style="1" customWidth="1"/>
    <col min="14582" max="14831" width="8.85546875" style="1"/>
    <col min="14832" max="14832" width="40" style="1" customWidth="1"/>
    <col min="14833" max="14833" width="9.42578125" style="1" bestFit="1" customWidth="1"/>
    <col min="14834" max="14834" width="8.85546875" style="1"/>
    <col min="14835" max="14835" width="9.42578125" style="1" customWidth="1"/>
    <col min="14836" max="14836" width="8.85546875" style="1"/>
    <col min="14837" max="14837" width="10.42578125" style="1" customWidth="1"/>
    <col min="14838" max="15087" width="8.85546875" style="1"/>
    <col min="15088" max="15088" width="40" style="1" customWidth="1"/>
    <col min="15089" max="15089" width="9.42578125" style="1" bestFit="1" customWidth="1"/>
    <col min="15090" max="15090" width="8.85546875" style="1"/>
    <col min="15091" max="15091" width="9.42578125" style="1" customWidth="1"/>
    <col min="15092" max="15092" width="8.85546875" style="1"/>
    <col min="15093" max="15093" width="10.42578125" style="1" customWidth="1"/>
    <col min="15094" max="15343" width="8.85546875" style="1"/>
    <col min="15344" max="15344" width="40" style="1" customWidth="1"/>
    <col min="15345" max="15345" width="9.42578125" style="1" bestFit="1" customWidth="1"/>
    <col min="15346" max="15346" width="8.85546875" style="1"/>
    <col min="15347" max="15347" width="9.42578125" style="1" customWidth="1"/>
    <col min="15348" max="15348" width="8.85546875" style="1"/>
    <col min="15349" max="15349" width="10.42578125" style="1" customWidth="1"/>
    <col min="15350" max="15599" width="8.85546875" style="1"/>
    <col min="15600" max="15600" width="40" style="1" customWidth="1"/>
    <col min="15601" max="15601" width="9.42578125" style="1" bestFit="1" customWidth="1"/>
    <col min="15602" max="15602" width="8.85546875" style="1"/>
    <col min="15603" max="15603" width="9.42578125" style="1" customWidth="1"/>
    <col min="15604" max="15604" width="8.85546875" style="1"/>
    <col min="15605" max="15605" width="10.42578125" style="1" customWidth="1"/>
    <col min="15606" max="15855" width="8.85546875" style="1"/>
    <col min="15856" max="15856" width="40" style="1" customWidth="1"/>
    <col min="15857" max="15857" width="9.42578125" style="1" bestFit="1" customWidth="1"/>
    <col min="15858" max="15858" width="8.85546875" style="1"/>
    <col min="15859" max="15859" width="9.42578125" style="1" customWidth="1"/>
    <col min="15860" max="15860" width="8.85546875" style="1"/>
    <col min="15861" max="15861" width="10.42578125" style="1" customWidth="1"/>
    <col min="15862" max="16111" width="8.85546875" style="1"/>
    <col min="16112" max="16112" width="40" style="1" customWidth="1"/>
    <col min="16113" max="16113" width="9.42578125" style="1" bestFit="1" customWidth="1"/>
    <col min="16114" max="16114" width="8.85546875" style="1"/>
    <col min="16115" max="16115" width="9.42578125" style="1" customWidth="1"/>
    <col min="16116" max="16116" width="8.85546875" style="1"/>
    <col min="16117" max="16117" width="10.42578125" style="1" customWidth="1"/>
    <col min="16118" max="16383" width="8.85546875" style="1"/>
    <col min="16384" max="16384" width="8.85546875" style="1" customWidth="1"/>
  </cols>
  <sheetData>
    <row r="1" spans="1:9" ht="24" thickBot="1" x14ac:dyDescent="0.4">
      <c r="A1" s="44" t="s">
        <v>205</v>
      </c>
      <c r="B1" s="7"/>
      <c r="C1" s="7"/>
      <c r="D1" s="7"/>
      <c r="E1" s="471" t="s">
        <v>204</v>
      </c>
      <c r="F1" s="472"/>
      <c r="G1" s="472"/>
      <c r="H1" s="473"/>
    </row>
    <row r="2" spans="1:9" ht="25.5" customHeight="1" thickBot="1" x14ac:dyDescent="0.3">
      <c r="A2" s="348" t="s">
        <v>206</v>
      </c>
      <c r="B2" s="469"/>
      <c r="C2" s="470"/>
      <c r="D2" s="470"/>
      <c r="E2" s="404">
        <v>45422</v>
      </c>
      <c r="F2" s="405">
        <v>45514</v>
      </c>
      <c r="G2" s="405">
        <v>45606</v>
      </c>
      <c r="H2" s="406">
        <v>45658</v>
      </c>
      <c r="I2" t="s">
        <v>0</v>
      </c>
    </row>
    <row r="3" spans="1:9" s="23" customFormat="1" ht="33.75" customHeight="1" thickBot="1" x14ac:dyDescent="0.25">
      <c r="A3" s="212" t="s">
        <v>1</v>
      </c>
      <c r="B3" s="236" t="s">
        <v>199</v>
      </c>
      <c r="C3" s="207" t="s">
        <v>198</v>
      </c>
      <c r="D3" s="237" t="s">
        <v>203</v>
      </c>
      <c r="E3" s="402" t="s">
        <v>3</v>
      </c>
      <c r="F3" s="403" t="s">
        <v>195</v>
      </c>
      <c r="G3" s="393" t="s">
        <v>196</v>
      </c>
      <c r="H3" s="394" t="s">
        <v>197</v>
      </c>
      <c r="I3" s="24" t="s">
        <v>201</v>
      </c>
    </row>
    <row r="4" spans="1:9" ht="25.35" customHeight="1" thickBot="1" x14ac:dyDescent="0.3">
      <c r="A4" s="213" t="s">
        <v>5</v>
      </c>
      <c r="B4" s="238"/>
      <c r="C4" s="209"/>
      <c r="D4" s="239"/>
      <c r="E4" s="244"/>
      <c r="F4" s="210"/>
      <c r="G4" s="210"/>
      <c r="H4" s="211"/>
      <c r="I4" s="39" t="s">
        <v>0</v>
      </c>
    </row>
    <row r="5" spans="1:9" x14ac:dyDescent="0.25">
      <c r="A5" s="214" t="s">
        <v>6</v>
      </c>
      <c r="B5" s="240"/>
      <c r="C5" s="38"/>
      <c r="D5" s="37"/>
      <c r="E5" s="240"/>
      <c r="F5" s="38"/>
      <c r="G5" s="38"/>
      <c r="H5" s="37"/>
      <c r="I5" s="250"/>
    </row>
    <row r="6" spans="1:9" ht="14.25" x14ac:dyDescent="0.2">
      <c r="A6" s="353" t="s">
        <v>7</v>
      </c>
      <c r="B6" s="349">
        <f t="shared" ref="B6" si="0">SUM(B7:B12)</f>
        <v>0</v>
      </c>
      <c r="C6" s="350">
        <f>SUM(C7:C12)</f>
        <v>0</v>
      </c>
      <c r="D6" s="351">
        <f>SUM(D7:D12)</f>
        <v>0</v>
      </c>
      <c r="E6" s="349">
        <f>SUM(E7:E12)</f>
        <v>0</v>
      </c>
      <c r="F6" s="350">
        <f>SUM(F7:F12)</f>
        <v>0</v>
      </c>
      <c r="G6" s="350">
        <f t="shared" ref="G6" si="1">SUM(G7:G12)</f>
        <v>0</v>
      </c>
      <c r="H6" s="351">
        <f>SUM(H7:H12)</f>
        <v>0</v>
      </c>
      <c r="I6" s="352"/>
    </row>
    <row r="7" spans="1:9" ht="14.25" x14ac:dyDescent="0.2">
      <c r="A7" s="216" t="s">
        <v>8</v>
      </c>
      <c r="B7" s="32"/>
      <c r="C7" s="31"/>
      <c r="D7" s="30"/>
      <c r="E7" s="32"/>
      <c r="F7" s="31"/>
      <c r="G7" s="31"/>
      <c r="H7" s="30"/>
      <c r="I7" s="252"/>
    </row>
    <row r="8" spans="1:9" ht="14.25" x14ac:dyDescent="0.2">
      <c r="A8" s="217" t="s">
        <v>9</v>
      </c>
      <c r="B8" s="184"/>
      <c r="C8" s="35"/>
      <c r="D8" s="185"/>
      <c r="E8" s="32"/>
      <c r="F8" s="31"/>
      <c r="G8" s="31"/>
      <c r="H8" s="30"/>
      <c r="I8" s="252"/>
    </row>
    <row r="9" spans="1:9" ht="14.25" x14ac:dyDescent="0.2">
      <c r="A9" s="217" t="s">
        <v>10</v>
      </c>
      <c r="B9" s="184"/>
      <c r="C9" s="35"/>
      <c r="D9" s="185"/>
      <c r="E9" s="32"/>
      <c r="F9" s="31"/>
      <c r="G9" s="31"/>
      <c r="H9" s="30"/>
      <c r="I9" s="252"/>
    </row>
    <row r="10" spans="1:9" ht="14.25" x14ac:dyDescent="0.2">
      <c r="A10" s="217" t="s">
        <v>11</v>
      </c>
      <c r="B10" s="184"/>
      <c r="C10" s="35"/>
      <c r="D10" s="185"/>
      <c r="E10" s="32"/>
      <c r="F10" s="31"/>
      <c r="G10" s="31"/>
      <c r="H10" s="30"/>
      <c r="I10" s="252"/>
    </row>
    <row r="11" spans="1:9" ht="14.25" x14ac:dyDescent="0.2">
      <c r="A11" s="217" t="s">
        <v>12</v>
      </c>
      <c r="B11" s="184"/>
      <c r="C11" s="35"/>
      <c r="D11" s="185"/>
      <c r="E11" s="32"/>
      <c r="F11" s="31"/>
      <c r="G11" s="31"/>
      <c r="H11" s="30"/>
      <c r="I11" s="252"/>
    </row>
    <row r="12" spans="1:9" ht="14.25" x14ac:dyDescent="0.2">
      <c r="A12" s="217" t="s">
        <v>13</v>
      </c>
      <c r="B12" s="184"/>
      <c r="C12" s="35"/>
      <c r="D12" s="185"/>
      <c r="E12" s="32"/>
      <c r="F12" s="31"/>
      <c r="G12" s="31"/>
      <c r="H12" s="30"/>
      <c r="I12" s="252"/>
    </row>
    <row r="13" spans="1:9" ht="14.25" x14ac:dyDescent="0.2">
      <c r="A13" s="218" t="s">
        <v>14</v>
      </c>
      <c r="B13" s="349">
        <f>SUM(B14,B19,B20,B24,B30)</f>
        <v>0</v>
      </c>
      <c r="C13" s="350">
        <f t="shared" ref="C13:H13" si="2">SUM(C14,C19,C20,C24,C30)</f>
        <v>0</v>
      </c>
      <c r="D13" s="351">
        <f t="shared" si="2"/>
        <v>0</v>
      </c>
      <c r="E13" s="349">
        <f>SUM(E14,E19,E20,E24,E30)</f>
        <v>0</v>
      </c>
      <c r="F13" s="350">
        <f t="shared" si="2"/>
        <v>0</v>
      </c>
      <c r="G13" s="350">
        <f t="shared" si="2"/>
        <v>0</v>
      </c>
      <c r="H13" s="351">
        <f t="shared" si="2"/>
        <v>0</v>
      </c>
      <c r="I13" s="352"/>
    </row>
    <row r="14" spans="1:9" ht="14.25" x14ac:dyDescent="0.2">
      <c r="A14" s="219" t="s">
        <v>15</v>
      </c>
      <c r="B14" s="33">
        <f>SUM(B15:B18)</f>
        <v>0</v>
      </c>
      <c r="C14" s="16">
        <f t="shared" ref="C14:D14" si="3">SUM(C15:C18)</f>
        <v>0</v>
      </c>
      <c r="D14" s="15">
        <f t="shared" si="3"/>
        <v>0</v>
      </c>
      <c r="E14" s="33">
        <f>SUM(E15:E18)</f>
        <v>0</v>
      </c>
      <c r="F14" s="16">
        <f t="shared" ref="F14:H14" si="4">SUM(F15:F18)</f>
        <v>0</v>
      </c>
      <c r="G14" s="16">
        <f t="shared" si="4"/>
        <v>0</v>
      </c>
      <c r="H14" s="15">
        <f t="shared" si="4"/>
        <v>0</v>
      </c>
      <c r="I14" s="253"/>
    </row>
    <row r="15" spans="1:9" ht="14.25" x14ac:dyDescent="0.2">
      <c r="A15" s="220" t="s">
        <v>16</v>
      </c>
      <c r="B15" s="186"/>
      <c r="C15" s="34"/>
      <c r="D15" s="187"/>
      <c r="E15" s="245"/>
      <c r="F15" s="177"/>
      <c r="G15" s="177"/>
      <c r="H15" s="178"/>
      <c r="I15" s="254"/>
    </row>
    <row r="16" spans="1:9" ht="14.25" x14ac:dyDescent="0.2">
      <c r="A16" s="220" t="s">
        <v>17</v>
      </c>
      <c r="B16" s="186"/>
      <c r="C16" s="34"/>
      <c r="D16" s="187"/>
      <c r="E16" s="245"/>
      <c r="F16" s="177"/>
      <c r="G16" s="177"/>
      <c r="H16" s="178"/>
      <c r="I16" s="254"/>
    </row>
    <row r="17" spans="1:10" ht="14.25" x14ac:dyDescent="0.2">
      <c r="A17" s="220" t="s">
        <v>18</v>
      </c>
      <c r="B17" s="186"/>
      <c r="C17" s="34"/>
      <c r="D17" s="187"/>
      <c r="E17" s="245"/>
      <c r="F17" s="177"/>
      <c r="G17" s="177"/>
      <c r="H17" s="178"/>
      <c r="I17" s="254"/>
    </row>
    <row r="18" spans="1:10" ht="14.25" x14ac:dyDescent="0.2">
      <c r="A18" s="220" t="s">
        <v>19</v>
      </c>
      <c r="B18" s="186"/>
      <c r="C18" s="34"/>
      <c r="D18" s="187"/>
      <c r="E18" s="245"/>
      <c r="F18" s="177"/>
      <c r="G18" s="177"/>
      <c r="H18" s="178"/>
      <c r="I18" s="254"/>
    </row>
    <row r="19" spans="1:10" ht="14.25" x14ac:dyDescent="0.2">
      <c r="A19" s="219" t="s">
        <v>20</v>
      </c>
      <c r="B19" s="33"/>
      <c r="C19" s="16"/>
      <c r="D19" s="15"/>
      <c r="E19" s="33"/>
      <c r="F19" s="16"/>
      <c r="G19" s="16"/>
      <c r="H19" s="15"/>
      <c r="I19" s="253"/>
    </row>
    <row r="20" spans="1:10" s="10" customFormat="1" x14ac:dyDescent="0.25">
      <c r="A20" s="219" t="s">
        <v>21</v>
      </c>
      <c r="B20" s="33">
        <f>SUM(B21:B23)</f>
        <v>0</v>
      </c>
      <c r="C20" s="16">
        <f t="shared" ref="C20:H20" si="5">SUM(C21:C23)</f>
        <v>0</v>
      </c>
      <c r="D20" s="15">
        <f t="shared" si="5"/>
        <v>0</v>
      </c>
      <c r="E20" s="33">
        <f t="shared" si="5"/>
        <v>0</v>
      </c>
      <c r="F20" s="16">
        <f t="shared" si="5"/>
        <v>0</v>
      </c>
      <c r="G20" s="16">
        <f t="shared" si="5"/>
        <v>0</v>
      </c>
      <c r="H20" s="15">
        <f t="shared" si="5"/>
        <v>0</v>
      </c>
      <c r="I20" s="253"/>
      <c r="J20" s="1"/>
    </row>
    <row r="21" spans="1:10" s="10" customFormat="1" x14ac:dyDescent="0.25">
      <c r="A21" s="221" t="s">
        <v>22</v>
      </c>
      <c r="B21" s="21"/>
      <c r="C21" s="20"/>
      <c r="D21" s="19"/>
      <c r="E21" s="245"/>
      <c r="F21" s="177"/>
      <c r="G21" s="177"/>
      <c r="H21" s="178"/>
      <c r="I21" s="254"/>
      <c r="J21" s="1"/>
    </row>
    <row r="22" spans="1:10" s="10" customFormat="1" x14ac:dyDescent="0.25">
      <c r="A22" s="221" t="s">
        <v>23</v>
      </c>
      <c r="B22" s="21"/>
      <c r="C22" s="20"/>
      <c r="D22" s="19"/>
      <c r="E22" s="245"/>
      <c r="F22" s="177"/>
      <c r="G22" s="177"/>
      <c r="H22" s="178"/>
      <c r="I22" s="254"/>
      <c r="J22" s="1"/>
    </row>
    <row r="23" spans="1:10" s="10" customFormat="1" x14ac:dyDescent="0.25">
      <c r="A23" s="221" t="s">
        <v>24</v>
      </c>
      <c r="B23" s="21"/>
      <c r="C23" s="20"/>
      <c r="D23" s="19"/>
      <c r="E23" s="245"/>
      <c r="F23" s="177"/>
      <c r="G23" s="177"/>
      <c r="H23" s="178"/>
      <c r="I23" s="254"/>
      <c r="J23" s="1"/>
    </row>
    <row r="24" spans="1:10" x14ac:dyDescent="0.25">
      <c r="A24" s="219" t="s">
        <v>25</v>
      </c>
      <c r="B24" s="33">
        <f t="shared" ref="B24:H24" si="6">SUM(B25:B29)</f>
        <v>0</v>
      </c>
      <c r="C24" s="16">
        <f t="shared" si="6"/>
        <v>0</v>
      </c>
      <c r="D24" s="15">
        <f t="shared" si="6"/>
        <v>0</v>
      </c>
      <c r="E24" s="33">
        <f t="shared" si="6"/>
        <v>0</v>
      </c>
      <c r="F24" s="16">
        <f t="shared" si="6"/>
        <v>0</v>
      </c>
      <c r="G24" s="16">
        <f t="shared" si="6"/>
        <v>0</v>
      </c>
      <c r="H24" s="15">
        <f t="shared" si="6"/>
        <v>0</v>
      </c>
      <c r="I24" s="253"/>
      <c r="J24" s="10" t="s">
        <v>26</v>
      </c>
    </row>
    <row r="25" spans="1:10" s="10" customFormat="1" ht="15.75" customHeight="1" x14ac:dyDescent="0.25">
      <c r="A25" s="222" t="s">
        <v>27</v>
      </c>
      <c r="B25" s="188"/>
      <c r="C25" s="12"/>
      <c r="D25" s="189"/>
      <c r="E25" s="245"/>
      <c r="F25" s="177"/>
      <c r="G25" s="177"/>
      <c r="H25" s="178"/>
      <c r="I25" s="254"/>
    </row>
    <row r="26" spans="1:10" s="10" customFormat="1" x14ac:dyDescent="0.25">
      <c r="A26" s="221" t="s">
        <v>28</v>
      </c>
      <c r="B26" s="188"/>
      <c r="C26" s="12"/>
      <c r="D26" s="189"/>
      <c r="E26" s="245"/>
      <c r="F26" s="177"/>
      <c r="G26" s="177"/>
      <c r="H26" s="178"/>
      <c r="I26" s="254"/>
    </row>
    <row r="27" spans="1:10" s="10" customFormat="1" ht="14.85" customHeight="1" x14ac:dyDescent="0.25">
      <c r="A27" s="221" t="s">
        <v>29</v>
      </c>
      <c r="B27" s="188"/>
      <c r="C27" s="12"/>
      <c r="D27" s="189"/>
      <c r="E27" s="245"/>
      <c r="F27" s="177"/>
      <c r="G27" s="177"/>
      <c r="H27" s="178"/>
      <c r="I27" s="254"/>
    </row>
    <row r="28" spans="1:10" ht="14.25" x14ac:dyDescent="0.2">
      <c r="A28" s="223" t="s">
        <v>30</v>
      </c>
      <c r="B28" s="188"/>
      <c r="C28" s="12"/>
      <c r="D28" s="189"/>
      <c r="E28" s="245"/>
      <c r="F28" s="177"/>
      <c r="G28" s="177"/>
      <c r="H28" s="178"/>
      <c r="I28" s="254"/>
    </row>
    <row r="29" spans="1:10" ht="14.25" x14ac:dyDescent="0.2">
      <c r="A29" s="221" t="s">
        <v>31</v>
      </c>
      <c r="B29" s="188"/>
      <c r="C29" s="12"/>
      <c r="D29" s="189"/>
      <c r="E29" s="245"/>
      <c r="F29" s="177"/>
      <c r="G29" s="177"/>
      <c r="H29" s="178"/>
      <c r="I29" s="254"/>
    </row>
    <row r="30" spans="1:10" x14ac:dyDescent="0.25">
      <c r="A30" s="219" t="s">
        <v>32</v>
      </c>
      <c r="B30" s="36">
        <f t="shared" ref="B30:H30" si="7">SUM(B31:B34)</f>
        <v>0</v>
      </c>
      <c r="C30" s="18">
        <f t="shared" si="7"/>
        <v>0</v>
      </c>
      <c r="D30" s="17">
        <f t="shared" si="7"/>
        <v>0</v>
      </c>
      <c r="E30" s="36">
        <f t="shared" si="7"/>
        <v>0</v>
      </c>
      <c r="F30" s="18">
        <f t="shared" si="7"/>
        <v>0</v>
      </c>
      <c r="G30" s="18">
        <f t="shared" si="7"/>
        <v>0</v>
      </c>
      <c r="H30" s="17">
        <f t="shared" si="7"/>
        <v>0</v>
      </c>
      <c r="I30" s="251"/>
      <c r="J30" s="10"/>
    </row>
    <row r="31" spans="1:10" x14ac:dyDescent="0.25">
      <c r="A31" s="221" t="s">
        <v>33</v>
      </c>
      <c r="B31" s="190"/>
      <c r="C31" s="168"/>
      <c r="D31" s="191"/>
      <c r="E31" s="246"/>
      <c r="F31" s="179"/>
      <c r="G31" s="179"/>
      <c r="H31" s="180"/>
      <c r="I31" s="255"/>
      <c r="J31" s="10"/>
    </row>
    <row r="32" spans="1:10" s="10" customFormat="1" x14ac:dyDescent="0.25">
      <c r="A32" s="221" t="s">
        <v>34</v>
      </c>
      <c r="B32" s="192"/>
      <c r="C32" s="169"/>
      <c r="D32" s="191"/>
      <c r="E32" s="246"/>
      <c r="F32" s="179"/>
      <c r="G32" s="179"/>
      <c r="H32" s="180"/>
      <c r="I32" s="255"/>
      <c r="J32" s="1"/>
    </row>
    <row r="33" spans="1:11" ht="14.25" x14ac:dyDescent="0.2">
      <c r="A33" s="222" t="s">
        <v>35</v>
      </c>
      <c r="B33" s="192"/>
      <c r="C33" s="169"/>
      <c r="D33" s="191"/>
      <c r="E33" s="246"/>
      <c r="F33" s="179"/>
      <c r="G33" s="179"/>
      <c r="H33" s="180"/>
      <c r="I33" s="255"/>
    </row>
    <row r="34" spans="1:11" ht="14.25" x14ac:dyDescent="0.2">
      <c r="A34" s="221" t="s">
        <v>36</v>
      </c>
      <c r="B34" s="192"/>
      <c r="C34" s="169"/>
      <c r="D34" s="191"/>
      <c r="E34" s="246"/>
      <c r="F34" s="179"/>
      <c r="G34" s="179"/>
      <c r="H34" s="180"/>
      <c r="I34" s="255"/>
    </row>
    <row r="35" spans="1:11" thickBot="1" x14ac:dyDescent="0.25">
      <c r="A35" s="224" t="s">
        <v>37</v>
      </c>
      <c r="B35" s="354"/>
      <c r="C35" s="355"/>
      <c r="D35" s="356"/>
      <c r="E35" s="354"/>
      <c r="F35" s="355"/>
      <c r="G35" s="355"/>
      <c r="H35" s="356"/>
      <c r="I35" s="357"/>
    </row>
    <row r="36" spans="1:11" ht="15.75" thickBot="1" x14ac:dyDescent="0.3">
      <c r="A36" s="225" t="s">
        <v>38</v>
      </c>
      <c r="B36" s="242">
        <f>SUM(B5,B6,B13,B35)</f>
        <v>0</v>
      </c>
      <c r="C36" s="205">
        <f>SUM(C5,C6,C13,C35)</f>
        <v>0</v>
      </c>
      <c r="D36" s="206">
        <f>SUM(D5,D6,D13,D35)</f>
        <v>0</v>
      </c>
      <c r="E36" s="242">
        <f t="shared" ref="E36:H36" si="8">SUM(E5,E6,E13,E35)</f>
        <v>0</v>
      </c>
      <c r="F36" s="205">
        <f t="shared" si="8"/>
        <v>0</v>
      </c>
      <c r="G36" s="205">
        <f t="shared" si="8"/>
        <v>0</v>
      </c>
      <c r="H36" s="206">
        <f t="shared" si="8"/>
        <v>0</v>
      </c>
      <c r="I36" s="257"/>
    </row>
    <row r="37" spans="1:11" s="10" customFormat="1" ht="15.75" thickBot="1" x14ac:dyDescent="0.3">
      <c r="B37" s="28"/>
      <c r="C37" s="28"/>
      <c r="D37" s="28"/>
      <c r="E37" s="27"/>
      <c r="F37" s="27"/>
      <c r="G37" s="27"/>
      <c r="H37" s="27"/>
      <c r="I37" s="339" t="s">
        <v>0</v>
      </c>
      <c r="J37" s="1"/>
    </row>
    <row r="38" spans="1:11" s="23" customFormat="1" ht="24.75" thickBot="1" x14ac:dyDescent="0.25">
      <c r="A38" s="26" t="s">
        <v>1</v>
      </c>
      <c r="B38" s="236" t="str">
        <f>B3</f>
        <v>2023 eelarve</v>
      </c>
      <c r="C38" s="207" t="str">
        <f>C3</f>
        <v>2023 tegelik</v>
      </c>
      <c r="D38" s="237" t="str">
        <f t="shared" ref="D38:H38" si="9">D3</f>
        <v>2024
 eelarve</v>
      </c>
      <c r="E38" s="243" t="str">
        <f t="shared" si="9"/>
        <v>I kvartali tegelik</v>
      </c>
      <c r="F38" s="208" t="str">
        <f t="shared" si="9"/>
        <v>I-II kvartali tegelik</v>
      </c>
      <c r="G38" s="208" t="str">
        <f t="shared" si="9"/>
        <v>I-III kvartali tegelik</v>
      </c>
      <c r="H38" s="288" t="str">
        <f t="shared" si="9"/>
        <v>I-IV kvartali tegelik</v>
      </c>
      <c r="I38" s="41" t="s">
        <v>201</v>
      </c>
    </row>
    <row r="39" spans="1:11" s="10" customFormat="1" ht="15.6" customHeight="1" thickBot="1" x14ac:dyDescent="0.3">
      <c r="A39" s="262" t="s">
        <v>39</v>
      </c>
      <c r="B39" s="282"/>
      <c r="C39" s="258"/>
      <c r="D39" s="283"/>
      <c r="E39" s="286"/>
      <c r="F39" s="259"/>
      <c r="G39" s="259"/>
      <c r="H39" s="289"/>
      <c r="I39" s="340" t="s">
        <v>0</v>
      </c>
      <c r="J39" s="1"/>
    </row>
    <row r="40" spans="1:11" s="10" customFormat="1" ht="15" customHeight="1" x14ac:dyDescent="0.25">
      <c r="A40" s="263" t="s">
        <v>40</v>
      </c>
      <c r="B40" s="358">
        <f>SUM(B41,B45,B50:B61)</f>
        <v>0</v>
      </c>
      <c r="C40" s="359">
        <f t="shared" ref="C40:H40" si="10">SUM(C41,C45,C50:C61)</f>
        <v>0</v>
      </c>
      <c r="D40" s="360">
        <f t="shared" si="10"/>
        <v>0</v>
      </c>
      <c r="E40" s="358">
        <f t="shared" si="10"/>
        <v>0</v>
      </c>
      <c r="F40" s="359">
        <f t="shared" si="10"/>
        <v>0</v>
      </c>
      <c r="G40" s="359">
        <f t="shared" si="10"/>
        <v>0</v>
      </c>
      <c r="H40" s="361">
        <f t="shared" si="10"/>
        <v>0</v>
      </c>
      <c r="I40" s="362"/>
      <c r="J40" s="1"/>
    </row>
    <row r="41" spans="1:11" s="10" customFormat="1" x14ac:dyDescent="0.25">
      <c r="A41" s="264" t="s">
        <v>41</v>
      </c>
      <c r="B41" s="33">
        <f>SUM(B42:B44)</f>
        <v>0</v>
      </c>
      <c r="C41" s="16">
        <f t="shared" ref="C41:H41" si="11">SUM(C42:C44)</f>
        <v>0</v>
      </c>
      <c r="D41" s="15">
        <f t="shared" si="11"/>
        <v>0</v>
      </c>
      <c r="E41" s="33">
        <f t="shared" si="11"/>
        <v>0</v>
      </c>
      <c r="F41" s="16">
        <f t="shared" si="11"/>
        <v>0</v>
      </c>
      <c r="G41" s="16">
        <f t="shared" si="11"/>
        <v>0</v>
      </c>
      <c r="H41" s="200">
        <f t="shared" si="11"/>
        <v>0</v>
      </c>
      <c r="I41" s="314"/>
    </row>
    <row r="42" spans="1:11" s="10" customFormat="1" ht="15" customHeight="1" x14ac:dyDescent="0.25">
      <c r="A42" s="265" t="s">
        <v>42</v>
      </c>
      <c r="B42" s="188"/>
      <c r="C42" s="12"/>
      <c r="D42" s="189"/>
      <c r="E42" s="188"/>
      <c r="F42" s="12"/>
      <c r="G42" s="12"/>
      <c r="H42" s="320"/>
      <c r="I42" s="322"/>
      <c r="K42" s="22"/>
    </row>
    <row r="43" spans="1:11" s="10" customFormat="1" ht="15" customHeight="1" x14ac:dyDescent="0.25">
      <c r="A43" s="265" t="s">
        <v>43</v>
      </c>
      <c r="B43" s="188"/>
      <c r="C43" s="12"/>
      <c r="D43" s="189"/>
      <c r="E43" s="188"/>
      <c r="F43" s="12"/>
      <c r="G43" s="12"/>
      <c r="H43" s="320"/>
      <c r="I43" s="322"/>
    </row>
    <row r="44" spans="1:11" s="10" customFormat="1" ht="15" customHeight="1" x14ac:dyDescent="0.25">
      <c r="A44" s="265" t="s">
        <v>44</v>
      </c>
      <c r="B44" s="188"/>
      <c r="C44" s="12"/>
      <c r="D44" s="189"/>
      <c r="E44" s="188"/>
      <c r="F44" s="12"/>
      <c r="G44" s="12"/>
      <c r="H44" s="320"/>
      <c r="I44" s="322"/>
    </row>
    <row r="45" spans="1:11" s="10" customFormat="1" ht="16.5" customHeight="1" x14ac:dyDescent="0.25">
      <c r="A45" s="264" t="s">
        <v>45</v>
      </c>
      <c r="B45" s="33">
        <f>SUM(B46:B49)</f>
        <v>0</v>
      </c>
      <c r="C45" s="16">
        <f t="shared" ref="C45:E45" si="12">SUM(C46:C49)</f>
        <v>0</v>
      </c>
      <c r="D45" s="15">
        <f t="shared" si="12"/>
        <v>0</v>
      </c>
      <c r="E45" s="33">
        <f t="shared" si="12"/>
        <v>0</v>
      </c>
      <c r="F45" s="16">
        <f>SUM(F46:F49)</f>
        <v>0</v>
      </c>
      <c r="G45" s="16">
        <f t="shared" ref="G45:H45" si="13">SUM(G46:G49)</f>
        <v>0</v>
      </c>
      <c r="H45" s="200">
        <f t="shared" si="13"/>
        <v>0</v>
      </c>
      <c r="I45" s="314"/>
    </row>
    <row r="46" spans="1:11" s="10" customFormat="1" ht="15" customHeight="1" x14ac:dyDescent="0.25">
      <c r="A46" s="265" t="s">
        <v>46</v>
      </c>
      <c r="B46" s="188"/>
      <c r="C46" s="12"/>
      <c r="D46" s="19"/>
      <c r="E46" s="21"/>
      <c r="F46" s="20"/>
      <c r="G46" s="20"/>
      <c r="H46" s="202"/>
      <c r="I46" s="315"/>
    </row>
    <row r="47" spans="1:11" s="10" customFormat="1" ht="15" customHeight="1" x14ac:dyDescent="0.25">
      <c r="A47" s="265" t="s">
        <v>47</v>
      </c>
      <c r="B47" s="188"/>
      <c r="C47" s="12"/>
      <c r="D47" s="19"/>
      <c r="E47" s="21"/>
      <c r="F47" s="20"/>
      <c r="G47" s="20"/>
      <c r="H47" s="202"/>
      <c r="I47" s="315"/>
    </row>
    <row r="48" spans="1:11" s="10" customFormat="1" ht="15" customHeight="1" x14ac:dyDescent="0.25">
      <c r="A48" s="265" t="s">
        <v>48</v>
      </c>
      <c r="B48" s="188"/>
      <c r="C48" s="12"/>
      <c r="D48" s="19"/>
      <c r="E48" s="21"/>
      <c r="F48" s="20"/>
      <c r="G48" s="20"/>
      <c r="H48" s="202"/>
      <c r="I48" s="315"/>
    </row>
    <row r="49" spans="1:9" s="10" customFormat="1" ht="15" customHeight="1" x14ac:dyDescent="0.25">
      <c r="A49" s="265" t="s">
        <v>49</v>
      </c>
      <c r="B49" s="188"/>
      <c r="C49" s="12"/>
      <c r="D49" s="19"/>
      <c r="E49" s="21"/>
      <c r="F49" s="20"/>
      <c r="G49" s="20"/>
      <c r="H49" s="202"/>
      <c r="I49" s="315"/>
    </row>
    <row r="50" spans="1:9" s="10" customFormat="1" x14ac:dyDescent="0.25">
      <c r="A50" s="264" t="s">
        <v>50</v>
      </c>
      <c r="B50" s="33"/>
      <c r="C50" s="16"/>
      <c r="D50" s="15"/>
      <c r="E50" s="323"/>
      <c r="F50" s="324"/>
      <c r="G50" s="324"/>
      <c r="H50" s="325"/>
      <c r="I50" s="341"/>
    </row>
    <row r="51" spans="1:9" s="10" customFormat="1" x14ac:dyDescent="0.25">
      <c r="A51" s="266" t="s">
        <v>51</v>
      </c>
      <c r="B51" s="33"/>
      <c r="C51" s="16"/>
      <c r="D51" s="15"/>
      <c r="E51" s="323"/>
      <c r="F51" s="324"/>
      <c r="G51" s="324"/>
      <c r="H51" s="325"/>
      <c r="I51" s="341"/>
    </row>
    <row r="52" spans="1:9" s="10" customFormat="1" x14ac:dyDescent="0.25">
      <c r="A52" s="264" t="s">
        <v>52</v>
      </c>
      <c r="B52" s="33"/>
      <c r="C52" s="16"/>
      <c r="D52" s="15"/>
      <c r="E52" s="323"/>
      <c r="F52" s="324"/>
      <c r="G52" s="324"/>
      <c r="H52" s="325"/>
      <c r="I52" s="341"/>
    </row>
    <row r="53" spans="1:9" s="10" customFormat="1" x14ac:dyDescent="0.25">
      <c r="A53" s="264" t="s">
        <v>53</v>
      </c>
      <c r="B53" s="33"/>
      <c r="C53" s="16"/>
      <c r="D53" s="15"/>
      <c r="E53" s="323"/>
      <c r="F53" s="324"/>
      <c r="G53" s="324"/>
      <c r="H53" s="325"/>
      <c r="I53" s="341"/>
    </row>
    <row r="54" spans="1:9" s="10" customFormat="1" x14ac:dyDescent="0.25">
      <c r="A54" s="264" t="s">
        <v>54</v>
      </c>
      <c r="B54" s="33"/>
      <c r="C54" s="16"/>
      <c r="D54" s="15"/>
      <c r="E54" s="323"/>
      <c r="F54" s="324"/>
      <c r="G54" s="324"/>
      <c r="H54" s="325"/>
      <c r="I54" s="341"/>
    </row>
    <row r="55" spans="1:9" s="10" customFormat="1" x14ac:dyDescent="0.25">
      <c r="A55" s="266" t="s">
        <v>55</v>
      </c>
      <c r="B55" s="33"/>
      <c r="C55" s="16"/>
      <c r="D55" s="15"/>
      <c r="E55" s="323"/>
      <c r="F55" s="324"/>
      <c r="G55" s="324"/>
      <c r="H55" s="325"/>
      <c r="I55" s="341"/>
    </row>
    <row r="56" spans="1:9" s="10" customFormat="1" x14ac:dyDescent="0.25">
      <c r="A56" s="264" t="s">
        <v>56</v>
      </c>
      <c r="B56" s="33"/>
      <c r="C56" s="16"/>
      <c r="D56" s="15"/>
      <c r="E56" s="323"/>
      <c r="F56" s="324"/>
      <c r="G56" s="324"/>
      <c r="H56" s="325"/>
      <c r="I56" s="341"/>
    </row>
    <row r="57" spans="1:9" s="10" customFormat="1" x14ac:dyDescent="0.25">
      <c r="A57" s="264" t="s">
        <v>57</v>
      </c>
      <c r="B57" s="33"/>
      <c r="C57" s="16"/>
      <c r="D57" s="15"/>
      <c r="E57" s="323"/>
      <c r="F57" s="324"/>
      <c r="G57" s="324"/>
      <c r="H57" s="325"/>
      <c r="I57" s="341"/>
    </row>
    <row r="58" spans="1:9" s="10" customFormat="1" x14ac:dyDescent="0.25">
      <c r="A58" s="264" t="s">
        <v>58</v>
      </c>
      <c r="B58" s="33"/>
      <c r="C58" s="16"/>
      <c r="D58" s="15"/>
      <c r="E58" s="323"/>
      <c r="F58" s="324"/>
      <c r="G58" s="324"/>
      <c r="H58" s="325"/>
      <c r="I58" s="341"/>
    </row>
    <row r="59" spans="1:9" s="10" customFormat="1" x14ac:dyDescent="0.25">
      <c r="A59" s="264" t="s">
        <v>59</v>
      </c>
      <c r="B59" s="33"/>
      <c r="C59" s="16"/>
      <c r="D59" s="15"/>
      <c r="E59" s="323"/>
      <c r="F59" s="324"/>
      <c r="G59" s="324"/>
      <c r="H59" s="325"/>
      <c r="I59" s="341"/>
    </row>
    <row r="60" spans="1:9" s="10" customFormat="1" x14ac:dyDescent="0.25">
      <c r="A60" s="264" t="s">
        <v>60</v>
      </c>
      <c r="B60" s="33"/>
      <c r="C60" s="16"/>
      <c r="D60" s="15"/>
      <c r="E60" s="323"/>
      <c r="F60" s="324"/>
      <c r="G60" s="324"/>
      <c r="H60" s="325"/>
      <c r="I60" s="341"/>
    </row>
    <row r="61" spans="1:9" s="10" customFormat="1" x14ac:dyDescent="0.25">
      <c r="A61" s="264" t="s">
        <v>61</v>
      </c>
      <c r="B61" s="33"/>
      <c r="C61" s="16"/>
      <c r="D61" s="15"/>
      <c r="E61" s="323"/>
      <c r="F61" s="324"/>
      <c r="G61" s="324"/>
      <c r="H61" s="325"/>
      <c r="I61" s="341"/>
    </row>
    <row r="62" spans="1:9" s="10" customFormat="1" x14ac:dyDescent="0.25">
      <c r="A62" s="267" t="s">
        <v>62</v>
      </c>
      <c r="B62" s="349">
        <f>B63+B70</f>
        <v>0</v>
      </c>
      <c r="C62" s="350">
        <f t="shared" ref="C62:H62" si="14">C63+C70</f>
        <v>0</v>
      </c>
      <c r="D62" s="351">
        <f t="shared" si="14"/>
        <v>0</v>
      </c>
      <c r="E62" s="349">
        <f t="shared" si="14"/>
        <v>0</v>
      </c>
      <c r="F62" s="350">
        <f t="shared" si="14"/>
        <v>0</v>
      </c>
      <c r="G62" s="350">
        <f t="shared" si="14"/>
        <v>0</v>
      </c>
      <c r="H62" s="363">
        <f t="shared" si="14"/>
        <v>0</v>
      </c>
      <c r="I62" s="364"/>
    </row>
    <row r="63" spans="1:9" s="10" customFormat="1" x14ac:dyDescent="0.25">
      <c r="A63" s="264" t="s">
        <v>63</v>
      </c>
      <c r="B63" s="33">
        <f t="shared" ref="B63:H63" si="15">SUM(B64:B69)</f>
        <v>0</v>
      </c>
      <c r="C63" s="16">
        <f t="shared" si="15"/>
        <v>0</v>
      </c>
      <c r="D63" s="15">
        <f t="shared" si="15"/>
        <v>0</v>
      </c>
      <c r="E63" s="33">
        <f t="shared" si="15"/>
        <v>0</v>
      </c>
      <c r="F63" s="16">
        <f t="shared" si="15"/>
        <v>0</v>
      </c>
      <c r="G63" s="16">
        <f t="shared" si="15"/>
        <v>0</v>
      </c>
      <c r="H63" s="200">
        <f t="shared" si="15"/>
        <v>0</v>
      </c>
      <c r="I63" s="314"/>
    </row>
    <row r="64" spans="1:9" s="10" customFormat="1" x14ac:dyDescent="0.25">
      <c r="A64" s="265" t="s">
        <v>64</v>
      </c>
      <c r="B64" s="188"/>
      <c r="C64" s="12"/>
      <c r="D64" s="189"/>
      <c r="E64" s="327"/>
      <c r="F64" s="328"/>
      <c r="G64" s="328"/>
      <c r="H64" s="329"/>
      <c r="I64" s="342"/>
    </row>
    <row r="65" spans="1:10" s="10" customFormat="1" x14ac:dyDescent="0.25">
      <c r="A65" s="265" t="s">
        <v>65</v>
      </c>
      <c r="B65" s="188"/>
      <c r="C65" s="12"/>
      <c r="D65" s="189"/>
      <c r="E65" s="327"/>
      <c r="F65" s="328"/>
      <c r="G65" s="328"/>
      <c r="H65" s="329"/>
      <c r="I65" s="342"/>
    </row>
    <row r="66" spans="1:10" s="10" customFormat="1" x14ac:dyDescent="0.25">
      <c r="A66" s="265" t="s">
        <v>66</v>
      </c>
      <c r="B66" s="188"/>
      <c r="C66" s="12"/>
      <c r="D66" s="189"/>
      <c r="E66" s="327"/>
      <c r="F66" s="328"/>
      <c r="G66" s="328"/>
      <c r="H66" s="329"/>
      <c r="I66" s="342"/>
    </row>
    <row r="67" spans="1:10" s="10" customFormat="1" x14ac:dyDescent="0.25">
      <c r="A67" s="265" t="s">
        <v>67</v>
      </c>
      <c r="B67" s="188"/>
      <c r="C67" s="12"/>
      <c r="D67" s="189"/>
      <c r="E67" s="327"/>
      <c r="F67" s="328"/>
      <c r="G67" s="328"/>
      <c r="H67" s="329"/>
      <c r="I67" s="342"/>
    </row>
    <row r="68" spans="1:10" s="10" customFormat="1" x14ac:dyDescent="0.25">
      <c r="A68" s="265" t="s">
        <v>68</v>
      </c>
      <c r="B68" s="188"/>
      <c r="C68" s="12"/>
      <c r="D68" s="189"/>
      <c r="E68" s="327"/>
      <c r="F68" s="328"/>
      <c r="G68" s="328"/>
      <c r="H68" s="329"/>
      <c r="I68" s="342"/>
    </row>
    <row r="69" spans="1:10" s="10" customFormat="1" x14ac:dyDescent="0.25">
      <c r="A69" s="265" t="s">
        <v>69</v>
      </c>
      <c r="B69" s="188"/>
      <c r="C69" s="12"/>
      <c r="D69" s="189"/>
      <c r="E69" s="327"/>
      <c r="F69" s="328"/>
      <c r="G69" s="328"/>
      <c r="H69" s="329"/>
      <c r="I69" s="342"/>
    </row>
    <row r="70" spans="1:10" s="10" customFormat="1" x14ac:dyDescent="0.25">
      <c r="A70" s="264" t="s">
        <v>70</v>
      </c>
      <c r="B70" s="33">
        <f t="shared" ref="B70:H70" si="16">SUM(B71:B73)</f>
        <v>0</v>
      </c>
      <c r="C70" s="16">
        <f t="shared" si="16"/>
        <v>0</v>
      </c>
      <c r="D70" s="15">
        <f t="shared" si="16"/>
        <v>0</v>
      </c>
      <c r="E70" s="33">
        <f t="shared" si="16"/>
        <v>0</v>
      </c>
      <c r="F70" s="16">
        <f t="shared" si="16"/>
        <v>0</v>
      </c>
      <c r="G70" s="16">
        <f t="shared" si="16"/>
        <v>0</v>
      </c>
      <c r="H70" s="200">
        <f t="shared" si="16"/>
        <v>0</v>
      </c>
      <c r="I70" s="314"/>
    </row>
    <row r="71" spans="1:10" x14ac:dyDescent="0.25">
      <c r="A71" s="265" t="s">
        <v>71</v>
      </c>
      <c r="B71" s="188"/>
      <c r="C71" s="12"/>
      <c r="D71" s="189"/>
      <c r="E71" s="327"/>
      <c r="F71" s="328"/>
      <c r="G71" s="328"/>
      <c r="H71" s="329"/>
      <c r="I71" s="342"/>
      <c r="J71" s="10"/>
    </row>
    <row r="72" spans="1:10" x14ac:dyDescent="0.25">
      <c r="A72" s="265" t="s">
        <v>72</v>
      </c>
      <c r="B72" s="188"/>
      <c r="C72" s="12"/>
      <c r="D72" s="189"/>
      <c r="E72" s="327"/>
      <c r="F72" s="328"/>
      <c r="G72" s="328"/>
      <c r="H72" s="329"/>
      <c r="I72" s="342"/>
      <c r="J72" s="10"/>
    </row>
    <row r="73" spans="1:10" x14ac:dyDescent="0.25">
      <c r="A73" s="265" t="s">
        <v>73</v>
      </c>
      <c r="B73" s="188"/>
      <c r="C73" s="12"/>
      <c r="D73" s="189"/>
      <c r="E73" s="327"/>
      <c r="F73" s="328"/>
      <c r="G73" s="328"/>
      <c r="H73" s="329"/>
      <c r="I73" s="342"/>
      <c r="J73" s="10"/>
    </row>
    <row r="74" spans="1:10" x14ac:dyDescent="0.25">
      <c r="A74" s="268" t="s">
        <v>74</v>
      </c>
      <c r="B74" s="365"/>
      <c r="C74" s="366"/>
      <c r="D74" s="367"/>
      <c r="E74" s="368"/>
      <c r="F74" s="369"/>
      <c r="G74" s="369"/>
      <c r="H74" s="370"/>
      <c r="I74" s="371"/>
      <c r="J74" s="10"/>
    </row>
    <row r="75" spans="1:10" ht="15.75" thickBot="1" x14ac:dyDescent="0.3">
      <c r="A75" s="269" t="s">
        <v>75</v>
      </c>
      <c r="B75" s="372"/>
      <c r="C75" s="373"/>
      <c r="D75" s="374"/>
      <c r="E75" s="375"/>
      <c r="F75" s="376"/>
      <c r="G75" s="376"/>
      <c r="H75" s="377"/>
      <c r="I75" s="378"/>
      <c r="J75" s="10"/>
    </row>
    <row r="76" spans="1:10" ht="15.75" thickBot="1" x14ac:dyDescent="0.3">
      <c r="A76" s="270" t="s">
        <v>76</v>
      </c>
      <c r="B76" s="271">
        <f>SUM(B40,B62,B74,B75)</f>
        <v>0</v>
      </c>
      <c r="C76" s="261">
        <f t="shared" ref="C76:H76" si="17">SUM(C40,C62,C74,C75)</f>
        <v>0</v>
      </c>
      <c r="D76" s="261">
        <f>SUM(D40,D62,D74,D75)</f>
        <v>0</v>
      </c>
      <c r="E76" s="261">
        <f t="shared" si="17"/>
        <v>0</v>
      </c>
      <c r="F76" s="261">
        <f t="shared" si="17"/>
        <v>0</v>
      </c>
      <c r="G76" s="261">
        <f t="shared" si="17"/>
        <v>0</v>
      </c>
      <c r="H76" s="291">
        <f t="shared" si="17"/>
        <v>0</v>
      </c>
      <c r="I76" s="317"/>
    </row>
    <row r="77" spans="1:10" ht="10.5" customHeight="1" thickBot="1" x14ac:dyDescent="0.25">
      <c r="A77" s="9"/>
      <c r="B77" s="194"/>
      <c r="C77" s="194"/>
      <c r="D77" s="195"/>
      <c r="E77" s="297"/>
      <c r="F77" s="298"/>
      <c r="G77" s="299"/>
      <c r="H77" s="299"/>
      <c r="I77" s="345"/>
    </row>
    <row r="78" spans="1:10" ht="15.75" thickBot="1" x14ac:dyDescent="0.3">
      <c r="A78" s="302" t="s">
        <v>77</v>
      </c>
      <c r="B78" s="308">
        <f>B36-B76</f>
        <v>0</v>
      </c>
      <c r="C78" s="300">
        <f t="shared" ref="C78:H78" si="18">C36-C76</f>
        <v>0</v>
      </c>
      <c r="D78" s="301">
        <f t="shared" si="18"/>
        <v>0</v>
      </c>
      <c r="E78" s="308">
        <f t="shared" si="18"/>
        <v>0</v>
      </c>
      <c r="F78" s="300">
        <f t="shared" si="18"/>
        <v>0</v>
      </c>
      <c r="G78" s="300">
        <f t="shared" si="18"/>
        <v>0</v>
      </c>
      <c r="H78" s="301">
        <f t="shared" si="18"/>
        <v>0</v>
      </c>
      <c r="I78" s="318"/>
    </row>
    <row r="79" spans="1:10" thickBot="1" x14ac:dyDescent="0.25">
      <c r="A79" s="303" t="s">
        <v>78</v>
      </c>
      <c r="B79" s="379"/>
      <c r="C79" s="380"/>
      <c r="D79" s="381"/>
      <c r="E79" s="382"/>
      <c r="F79" s="383"/>
      <c r="G79" s="383"/>
      <c r="H79" s="384"/>
      <c r="I79" s="385"/>
    </row>
    <row r="80" spans="1:10" ht="21.6" customHeight="1" thickBot="1" x14ac:dyDescent="0.3">
      <c r="A80" s="304" t="s">
        <v>79</v>
      </c>
      <c r="B80" s="198">
        <f t="shared" ref="B80:H80" si="19">B78+B79</f>
        <v>0</v>
      </c>
      <c r="C80" s="6">
        <f t="shared" si="19"/>
        <v>0</v>
      </c>
      <c r="D80" s="5">
        <f t="shared" si="19"/>
        <v>0</v>
      </c>
      <c r="E80" s="198">
        <f t="shared" si="19"/>
        <v>0</v>
      </c>
      <c r="F80" s="6">
        <f t="shared" si="19"/>
        <v>0</v>
      </c>
      <c r="G80" s="6">
        <f t="shared" si="19"/>
        <v>0</v>
      </c>
      <c r="H80" s="5">
        <f t="shared" si="19"/>
        <v>0</v>
      </c>
      <c r="I80" s="319"/>
    </row>
    <row r="84" spans="1:1" x14ac:dyDescent="0.25">
      <c r="A84" s="4" t="s">
        <v>80</v>
      </c>
    </row>
  </sheetData>
  <mergeCells count="2">
    <mergeCell ref="B2:D2"/>
    <mergeCell ref="E1:H1"/>
  </mergeCells>
  <pageMargins left="0.46875" right="0.22916666666666666" top="0.52083333333333337" bottom="0.75" header="0.3" footer="0.3"/>
  <pageSetup orientation="portrait" r:id="rId1"/>
  <headerFooter>
    <oddHeader>&amp;L&amp;"Arial,Regular"&amp;8Esitada EJL-le hiljemalt 15.01.2024</oddHeader>
  </headerFooter>
  <rowBreaks count="1" manualBreakCount="1">
    <brk id="37" max="16383" man="1"/>
  </rowBreaks>
  <ignoredErrors>
    <ignoredError sqref="B14:H14 B30:H30 B40:H40 B45:H45 B41:H41 B62:H63 B70:H70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4140-260A-41E4-8C97-00A117855CDB}">
  <dimension ref="A1:K85"/>
  <sheetViews>
    <sheetView view="pageLayout" zoomScaleNormal="100" workbookViewId="0">
      <selection activeCell="A2" sqref="A2"/>
    </sheetView>
  </sheetViews>
  <sheetFormatPr defaultRowHeight="15" x14ac:dyDescent="0.25"/>
  <cols>
    <col min="1" max="1" width="64.42578125" style="1" customWidth="1"/>
    <col min="2" max="2" width="10.7109375" style="2" customWidth="1"/>
    <col min="3" max="3" width="10.5703125" style="2" customWidth="1"/>
    <col min="4" max="4" width="11.5703125" style="2" customWidth="1"/>
    <col min="5" max="9" width="11.28515625" customWidth="1"/>
    <col min="10" max="10" width="8.85546875" style="1"/>
    <col min="11" max="11" width="8.7109375" style="1" customWidth="1"/>
    <col min="12" max="239" width="8.85546875" style="1"/>
    <col min="240" max="240" width="40" style="1" customWidth="1"/>
    <col min="241" max="241" width="9.42578125" style="1" bestFit="1" customWidth="1"/>
    <col min="242" max="242" width="8.85546875" style="1"/>
    <col min="243" max="243" width="9.42578125" style="1" customWidth="1"/>
    <col min="244" max="244" width="8.85546875" style="1"/>
    <col min="245" max="245" width="10.42578125" style="1" customWidth="1"/>
    <col min="246" max="495" width="8.85546875" style="1"/>
    <col min="496" max="496" width="40" style="1" customWidth="1"/>
    <col min="497" max="497" width="9.42578125" style="1" bestFit="1" customWidth="1"/>
    <col min="498" max="498" width="8.85546875" style="1"/>
    <col min="499" max="499" width="9.42578125" style="1" customWidth="1"/>
    <col min="500" max="500" width="8.85546875" style="1"/>
    <col min="501" max="501" width="10.42578125" style="1" customWidth="1"/>
    <col min="502" max="751" width="8.85546875" style="1"/>
    <col min="752" max="752" width="40" style="1" customWidth="1"/>
    <col min="753" max="753" width="9.42578125" style="1" bestFit="1" customWidth="1"/>
    <col min="754" max="754" width="8.85546875" style="1"/>
    <col min="755" max="755" width="9.42578125" style="1" customWidth="1"/>
    <col min="756" max="756" width="8.85546875" style="1"/>
    <col min="757" max="757" width="10.42578125" style="1" customWidth="1"/>
    <col min="758" max="1007" width="8.85546875" style="1"/>
    <col min="1008" max="1008" width="40" style="1" customWidth="1"/>
    <col min="1009" max="1009" width="9.42578125" style="1" bestFit="1" customWidth="1"/>
    <col min="1010" max="1010" width="8.85546875" style="1"/>
    <col min="1011" max="1011" width="9.42578125" style="1" customWidth="1"/>
    <col min="1012" max="1012" width="8.85546875" style="1"/>
    <col min="1013" max="1013" width="10.42578125" style="1" customWidth="1"/>
    <col min="1014" max="1263" width="8.85546875" style="1"/>
    <col min="1264" max="1264" width="40" style="1" customWidth="1"/>
    <col min="1265" max="1265" width="9.42578125" style="1" bestFit="1" customWidth="1"/>
    <col min="1266" max="1266" width="8.85546875" style="1"/>
    <col min="1267" max="1267" width="9.42578125" style="1" customWidth="1"/>
    <col min="1268" max="1268" width="8.85546875" style="1"/>
    <col min="1269" max="1269" width="10.42578125" style="1" customWidth="1"/>
    <col min="1270" max="1519" width="8.85546875" style="1"/>
    <col min="1520" max="1520" width="40" style="1" customWidth="1"/>
    <col min="1521" max="1521" width="9.42578125" style="1" bestFit="1" customWidth="1"/>
    <col min="1522" max="1522" width="8.85546875" style="1"/>
    <col min="1523" max="1523" width="9.42578125" style="1" customWidth="1"/>
    <col min="1524" max="1524" width="8.85546875" style="1"/>
    <col min="1525" max="1525" width="10.42578125" style="1" customWidth="1"/>
    <col min="1526" max="1775" width="8.85546875" style="1"/>
    <col min="1776" max="1776" width="40" style="1" customWidth="1"/>
    <col min="1777" max="1777" width="9.42578125" style="1" bestFit="1" customWidth="1"/>
    <col min="1778" max="1778" width="8.85546875" style="1"/>
    <col min="1779" max="1779" width="9.42578125" style="1" customWidth="1"/>
    <col min="1780" max="1780" width="8.85546875" style="1"/>
    <col min="1781" max="1781" width="10.42578125" style="1" customWidth="1"/>
    <col min="1782" max="2031" width="8.85546875" style="1"/>
    <col min="2032" max="2032" width="40" style="1" customWidth="1"/>
    <col min="2033" max="2033" width="9.42578125" style="1" bestFit="1" customWidth="1"/>
    <col min="2034" max="2034" width="8.85546875" style="1"/>
    <col min="2035" max="2035" width="9.42578125" style="1" customWidth="1"/>
    <col min="2036" max="2036" width="8.85546875" style="1"/>
    <col min="2037" max="2037" width="10.42578125" style="1" customWidth="1"/>
    <col min="2038" max="2287" width="8.85546875" style="1"/>
    <col min="2288" max="2288" width="40" style="1" customWidth="1"/>
    <col min="2289" max="2289" width="9.42578125" style="1" bestFit="1" customWidth="1"/>
    <col min="2290" max="2290" width="8.85546875" style="1"/>
    <col min="2291" max="2291" width="9.42578125" style="1" customWidth="1"/>
    <col min="2292" max="2292" width="8.85546875" style="1"/>
    <col min="2293" max="2293" width="10.42578125" style="1" customWidth="1"/>
    <col min="2294" max="2543" width="8.85546875" style="1"/>
    <col min="2544" max="2544" width="40" style="1" customWidth="1"/>
    <col min="2545" max="2545" width="9.42578125" style="1" bestFit="1" customWidth="1"/>
    <col min="2546" max="2546" width="8.85546875" style="1"/>
    <col min="2547" max="2547" width="9.42578125" style="1" customWidth="1"/>
    <col min="2548" max="2548" width="8.85546875" style="1"/>
    <col min="2549" max="2549" width="10.42578125" style="1" customWidth="1"/>
    <col min="2550" max="2799" width="8.85546875" style="1"/>
    <col min="2800" max="2800" width="40" style="1" customWidth="1"/>
    <col min="2801" max="2801" width="9.42578125" style="1" bestFit="1" customWidth="1"/>
    <col min="2802" max="2802" width="8.85546875" style="1"/>
    <col min="2803" max="2803" width="9.42578125" style="1" customWidth="1"/>
    <col min="2804" max="2804" width="8.85546875" style="1"/>
    <col min="2805" max="2805" width="10.42578125" style="1" customWidth="1"/>
    <col min="2806" max="3055" width="8.85546875" style="1"/>
    <col min="3056" max="3056" width="40" style="1" customWidth="1"/>
    <col min="3057" max="3057" width="9.42578125" style="1" bestFit="1" customWidth="1"/>
    <col min="3058" max="3058" width="8.85546875" style="1"/>
    <col min="3059" max="3059" width="9.42578125" style="1" customWidth="1"/>
    <col min="3060" max="3060" width="8.85546875" style="1"/>
    <col min="3061" max="3061" width="10.42578125" style="1" customWidth="1"/>
    <col min="3062" max="3311" width="8.85546875" style="1"/>
    <col min="3312" max="3312" width="40" style="1" customWidth="1"/>
    <col min="3313" max="3313" width="9.42578125" style="1" bestFit="1" customWidth="1"/>
    <col min="3314" max="3314" width="8.85546875" style="1"/>
    <col min="3315" max="3315" width="9.42578125" style="1" customWidth="1"/>
    <col min="3316" max="3316" width="8.85546875" style="1"/>
    <col min="3317" max="3317" width="10.42578125" style="1" customWidth="1"/>
    <col min="3318" max="3567" width="8.85546875" style="1"/>
    <col min="3568" max="3568" width="40" style="1" customWidth="1"/>
    <col min="3569" max="3569" width="9.42578125" style="1" bestFit="1" customWidth="1"/>
    <col min="3570" max="3570" width="8.85546875" style="1"/>
    <col min="3571" max="3571" width="9.42578125" style="1" customWidth="1"/>
    <col min="3572" max="3572" width="8.85546875" style="1"/>
    <col min="3573" max="3573" width="10.42578125" style="1" customWidth="1"/>
    <col min="3574" max="3823" width="8.85546875" style="1"/>
    <col min="3824" max="3824" width="40" style="1" customWidth="1"/>
    <col min="3825" max="3825" width="9.42578125" style="1" bestFit="1" customWidth="1"/>
    <col min="3826" max="3826" width="8.85546875" style="1"/>
    <col min="3827" max="3827" width="9.42578125" style="1" customWidth="1"/>
    <col min="3828" max="3828" width="8.85546875" style="1"/>
    <col min="3829" max="3829" width="10.42578125" style="1" customWidth="1"/>
    <col min="3830" max="4079" width="8.85546875" style="1"/>
    <col min="4080" max="4080" width="40" style="1" customWidth="1"/>
    <col min="4081" max="4081" width="9.42578125" style="1" bestFit="1" customWidth="1"/>
    <col min="4082" max="4082" width="8.85546875" style="1"/>
    <col min="4083" max="4083" width="9.42578125" style="1" customWidth="1"/>
    <col min="4084" max="4084" width="8.85546875" style="1"/>
    <col min="4085" max="4085" width="10.42578125" style="1" customWidth="1"/>
    <col min="4086" max="4335" width="8.85546875" style="1"/>
    <col min="4336" max="4336" width="40" style="1" customWidth="1"/>
    <col min="4337" max="4337" width="9.42578125" style="1" bestFit="1" customWidth="1"/>
    <col min="4338" max="4338" width="8.85546875" style="1"/>
    <col min="4339" max="4339" width="9.42578125" style="1" customWidth="1"/>
    <col min="4340" max="4340" width="8.85546875" style="1"/>
    <col min="4341" max="4341" width="10.42578125" style="1" customWidth="1"/>
    <col min="4342" max="4591" width="8.85546875" style="1"/>
    <col min="4592" max="4592" width="40" style="1" customWidth="1"/>
    <col min="4593" max="4593" width="9.42578125" style="1" bestFit="1" customWidth="1"/>
    <col min="4594" max="4594" width="8.85546875" style="1"/>
    <col min="4595" max="4595" width="9.42578125" style="1" customWidth="1"/>
    <col min="4596" max="4596" width="8.85546875" style="1"/>
    <col min="4597" max="4597" width="10.42578125" style="1" customWidth="1"/>
    <col min="4598" max="4847" width="8.85546875" style="1"/>
    <col min="4848" max="4848" width="40" style="1" customWidth="1"/>
    <col min="4849" max="4849" width="9.42578125" style="1" bestFit="1" customWidth="1"/>
    <col min="4850" max="4850" width="8.85546875" style="1"/>
    <col min="4851" max="4851" width="9.42578125" style="1" customWidth="1"/>
    <col min="4852" max="4852" width="8.85546875" style="1"/>
    <col min="4853" max="4853" width="10.42578125" style="1" customWidth="1"/>
    <col min="4854" max="5103" width="8.85546875" style="1"/>
    <col min="5104" max="5104" width="40" style="1" customWidth="1"/>
    <col min="5105" max="5105" width="9.42578125" style="1" bestFit="1" customWidth="1"/>
    <col min="5106" max="5106" width="8.85546875" style="1"/>
    <col min="5107" max="5107" width="9.42578125" style="1" customWidth="1"/>
    <col min="5108" max="5108" width="8.85546875" style="1"/>
    <col min="5109" max="5109" width="10.42578125" style="1" customWidth="1"/>
    <col min="5110" max="5359" width="8.85546875" style="1"/>
    <col min="5360" max="5360" width="40" style="1" customWidth="1"/>
    <col min="5361" max="5361" width="9.42578125" style="1" bestFit="1" customWidth="1"/>
    <col min="5362" max="5362" width="8.85546875" style="1"/>
    <col min="5363" max="5363" width="9.42578125" style="1" customWidth="1"/>
    <col min="5364" max="5364" width="8.85546875" style="1"/>
    <col min="5365" max="5365" width="10.42578125" style="1" customWidth="1"/>
    <col min="5366" max="5615" width="8.85546875" style="1"/>
    <col min="5616" max="5616" width="40" style="1" customWidth="1"/>
    <col min="5617" max="5617" width="9.42578125" style="1" bestFit="1" customWidth="1"/>
    <col min="5618" max="5618" width="8.85546875" style="1"/>
    <col min="5619" max="5619" width="9.42578125" style="1" customWidth="1"/>
    <col min="5620" max="5620" width="8.85546875" style="1"/>
    <col min="5621" max="5621" width="10.42578125" style="1" customWidth="1"/>
    <col min="5622" max="5871" width="8.85546875" style="1"/>
    <col min="5872" max="5872" width="40" style="1" customWidth="1"/>
    <col min="5873" max="5873" width="9.42578125" style="1" bestFit="1" customWidth="1"/>
    <col min="5874" max="5874" width="8.85546875" style="1"/>
    <col min="5875" max="5875" width="9.42578125" style="1" customWidth="1"/>
    <col min="5876" max="5876" width="8.85546875" style="1"/>
    <col min="5877" max="5877" width="10.42578125" style="1" customWidth="1"/>
    <col min="5878" max="6127" width="8.85546875" style="1"/>
    <col min="6128" max="6128" width="40" style="1" customWidth="1"/>
    <col min="6129" max="6129" width="9.42578125" style="1" bestFit="1" customWidth="1"/>
    <col min="6130" max="6130" width="8.85546875" style="1"/>
    <col min="6131" max="6131" width="9.42578125" style="1" customWidth="1"/>
    <col min="6132" max="6132" width="8.85546875" style="1"/>
    <col min="6133" max="6133" width="10.42578125" style="1" customWidth="1"/>
    <col min="6134" max="6383" width="8.85546875" style="1"/>
    <col min="6384" max="6384" width="40" style="1" customWidth="1"/>
    <col min="6385" max="6385" width="9.42578125" style="1" bestFit="1" customWidth="1"/>
    <col min="6386" max="6386" width="8.85546875" style="1"/>
    <col min="6387" max="6387" width="9.42578125" style="1" customWidth="1"/>
    <col min="6388" max="6388" width="8.85546875" style="1"/>
    <col min="6389" max="6389" width="10.42578125" style="1" customWidth="1"/>
    <col min="6390" max="6639" width="8.85546875" style="1"/>
    <col min="6640" max="6640" width="40" style="1" customWidth="1"/>
    <col min="6641" max="6641" width="9.42578125" style="1" bestFit="1" customWidth="1"/>
    <col min="6642" max="6642" width="8.85546875" style="1"/>
    <col min="6643" max="6643" width="9.42578125" style="1" customWidth="1"/>
    <col min="6644" max="6644" width="8.85546875" style="1"/>
    <col min="6645" max="6645" width="10.42578125" style="1" customWidth="1"/>
    <col min="6646" max="6895" width="8.85546875" style="1"/>
    <col min="6896" max="6896" width="40" style="1" customWidth="1"/>
    <col min="6897" max="6897" width="9.42578125" style="1" bestFit="1" customWidth="1"/>
    <col min="6898" max="6898" width="8.85546875" style="1"/>
    <col min="6899" max="6899" width="9.42578125" style="1" customWidth="1"/>
    <col min="6900" max="6900" width="8.85546875" style="1"/>
    <col min="6901" max="6901" width="10.42578125" style="1" customWidth="1"/>
    <col min="6902" max="7151" width="8.85546875" style="1"/>
    <col min="7152" max="7152" width="40" style="1" customWidth="1"/>
    <col min="7153" max="7153" width="9.42578125" style="1" bestFit="1" customWidth="1"/>
    <col min="7154" max="7154" width="8.85546875" style="1"/>
    <col min="7155" max="7155" width="9.42578125" style="1" customWidth="1"/>
    <col min="7156" max="7156" width="8.85546875" style="1"/>
    <col min="7157" max="7157" width="10.42578125" style="1" customWidth="1"/>
    <col min="7158" max="7407" width="8.85546875" style="1"/>
    <col min="7408" max="7408" width="40" style="1" customWidth="1"/>
    <col min="7409" max="7409" width="9.42578125" style="1" bestFit="1" customWidth="1"/>
    <col min="7410" max="7410" width="8.85546875" style="1"/>
    <col min="7411" max="7411" width="9.42578125" style="1" customWidth="1"/>
    <col min="7412" max="7412" width="8.85546875" style="1"/>
    <col min="7413" max="7413" width="10.42578125" style="1" customWidth="1"/>
    <col min="7414" max="7663" width="8.85546875" style="1"/>
    <col min="7664" max="7664" width="40" style="1" customWidth="1"/>
    <col min="7665" max="7665" width="9.42578125" style="1" bestFit="1" customWidth="1"/>
    <col min="7666" max="7666" width="8.85546875" style="1"/>
    <col min="7667" max="7667" width="9.42578125" style="1" customWidth="1"/>
    <col min="7668" max="7668" width="8.85546875" style="1"/>
    <col min="7669" max="7669" width="10.42578125" style="1" customWidth="1"/>
    <col min="7670" max="7919" width="8.85546875" style="1"/>
    <col min="7920" max="7920" width="40" style="1" customWidth="1"/>
    <col min="7921" max="7921" width="9.42578125" style="1" bestFit="1" customWidth="1"/>
    <col min="7922" max="7922" width="8.85546875" style="1"/>
    <col min="7923" max="7923" width="9.42578125" style="1" customWidth="1"/>
    <col min="7924" max="7924" width="8.85546875" style="1"/>
    <col min="7925" max="7925" width="10.42578125" style="1" customWidth="1"/>
    <col min="7926" max="8175" width="8.85546875" style="1"/>
    <col min="8176" max="8176" width="40" style="1" customWidth="1"/>
    <col min="8177" max="8177" width="9.42578125" style="1" bestFit="1" customWidth="1"/>
    <col min="8178" max="8178" width="8.85546875" style="1"/>
    <col min="8179" max="8179" width="9.42578125" style="1" customWidth="1"/>
    <col min="8180" max="8180" width="8.85546875" style="1"/>
    <col min="8181" max="8181" width="10.42578125" style="1" customWidth="1"/>
    <col min="8182" max="8431" width="8.85546875" style="1"/>
    <col min="8432" max="8432" width="40" style="1" customWidth="1"/>
    <col min="8433" max="8433" width="9.42578125" style="1" bestFit="1" customWidth="1"/>
    <col min="8434" max="8434" width="8.85546875" style="1"/>
    <col min="8435" max="8435" width="9.42578125" style="1" customWidth="1"/>
    <col min="8436" max="8436" width="8.85546875" style="1"/>
    <col min="8437" max="8437" width="10.42578125" style="1" customWidth="1"/>
    <col min="8438" max="8687" width="8.85546875" style="1"/>
    <col min="8688" max="8688" width="40" style="1" customWidth="1"/>
    <col min="8689" max="8689" width="9.42578125" style="1" bestFit="1" customWidth="1"/>
    <col min="8690" max="8690" width="8.85546875" style="1"/>
    <col min="8691" max="8691" width="9.42578125" style="1" customWidth="1"/>
    <col min="8692" max="8692" width="8.85546875" style="1"/>
    <col min="8693" max="8693" width="10.42578125" style="1" customWidth="1"/>
    <col min="8694" max="8943" width="8.85546875" style="1"/>
    <col min="8944" max="8944" width="40" style="1" customWidth="1"/>
    <col min="8945" max="8945" width="9.42578125" style="1" bestFit="1" customWidth="1"/>
    <col min="8946" max="8946" width="8.85546875" style="1"/>
    <col min="8947" max="8947" width="9.42578125" style="1" customWidth="1"/>
    <col min="8948" max="8948" width="8.85546875" style="1"/>
    <col min="8949" max="8949" width="10.42578125" style="1" customWidth="1"/>
    <col min="8950" max="9199" width="8.85546875" style="1"/>
    <col min="9200" max="9200" width="40" style="1" customWidth="1"/>
    <col min="9201" max="9201" width="9.42578125" style="1" bestFit="1" customWidth="1"/>
    <col min="9202" max="9202" width="8.85546875" style="1"/>
    <col min="9203" max="9203" width="9.42578125" style="1" customWidth="1"/>
    <col min="9204" max="9204" width="8.85546875" style="1"/>
    <col min="9205" max="9205" width="10.42578125" style="1" customWidth="1"/>
    <col min="9206" max="9455" width="8.85546875" style="1"/>
    <col min="9456" max="9456" width="40" style="1" customWidth="1"/>
    <col min="9457" max="9457" width="9.42578125" style="1" bestFit="1" customWidth="1"/>
    <col min="9458" max="9458" width="8.85546875" style="1"/>
    <col min="9459" max="9459" width="9.42578125" style="1" customWidth="1"/>
    <col min="9460" max="9460" width="8.85546875" style="1"/>
    <col min="9461" max="9461" width="10.42578125" style="1" customWidth="1"/>
    <col min="9462" max="9711" width="8.85546875" style="1"/>
    <col min="9712" max="9712" width="40" style="1" customWidth="1"/>
    <col min="9713" max="9713" width="9.42578125" style="1" bestFit="1" customWidth="1"/>
    <col min="9714" max="9714" width="8.85546875" style="1"/>
    <col min="9715" max="9715" width="9.42578125" style="1" customWidth="1"/>
    <col min="9716" max="9716" width="8.85546875" style="1"/>
    <col min="9717" max="9717" width="10.42578125" style="1" customWidth="1"/>
    <col min="9718" max="9967" width="8.85546875" style="1"/>
    <col min="9968" max="9968" width="40" style="1" customWidth="1"/>
    <col min="9969" max="9969" width="9.42578125" style="1" bestFit="1" customWidth="1"/>
    <col min="9970" max="9970" width="8.85546875" style="1"/>
    <col min="9971" max="9971" width="9.42578125" style="1" customWidth="1"/>
    <col min="9972" max="9972" width="8.85546875" style="1"/>
    <col min="9973" max="9973" width="10.42578125" style="1" customWidth="1"/>
    <col min="9974" max="10223" width="8.85546875" style="1"/>
    <col min="10224" max="10224" width="40" style="1" customWidth="1"/>
    <col min="10225" max="10225" width="9.42578125" style="1" bestFit="1" customWidth="1"/>
    <col min="10226" max="10226" width="8.85546875" style="1"/>
    <col min="10227" max="10227" width="9.42578125" style="1" customWidth="1"/>
    <col min="10228" max="10228" width="8.85546875" style="1"/>
    <col min="10229" max="10229" width="10.42578125" style="1" customWidth="1"/>
    <col min="10230" max="10479" width="8.85546875" style="1"/>
    <col min="10480" max="10480" width="40" style="1" customWidth="1"/>
    <col min="10481" max="10481" width="9.42578125" style="1" bestFit="1" customWidth="1"/>
    <col min="10482" max="10482" width="8.85546875" style="1"/>
    <col min="10483" max="10483" width="9.42578125" style="1" customWidth="1"/>
    <col min="10484" max="10484" width="8.85546875" style="1"/>
    <col min="10485" max="10485" width="10.42578125" style="1" customWidth="1"/>
    <col min="10486" max="10735" width="8.85546875" style="1"/>
    <col min="10736" max="10736" width="40" style="1" customWidth="1"/>
    <col min="10737" max="10737" width="9.42578125" style="1" bestFit="1" customWidth="1"/>
    <col min="10738" max="10738" width="8.85546875" style="1"/>
    <col min="10739" max="10739" width="9.42578125" style="1" customWidth="1"/>
    <col min="10740" max="10740" width="8.85546875" style="1"/>
    <col min="10741" max="10741" width="10.42578125" style="1" customWidth="1"/>
    <col min="10742" max="10991" width="8.85546875" style="1"/>
    <col min="10992" max="10992" width="40" style="1" customWidth="1"/>
    <col min="10993" max="10993" width="9.42578125" style="1" bestFit="1" customWidth="1"/>
    <col min="10994" max="10994" width="8.85546875" style="1"/>
    <col min="10995" max="10995" width="9.42578125" style="1" customWidth="1"/>
    <col min="10996" max="10996" width="8.85546875" style="1"/>
    <col min="10997" max="10997" width="10.42578125" style="1" customWidth="1"/>
    <col min="10998" max="11247" width="8.85546875" style="1"/>
    <col min="11248" max="11248" width="40" style="1" customWidth="1"/>
    <col min="11249" max="11249" width="9.42578125" style="1" bestFit="1" customWidth="1"/>
    <col min="11250" max="11250" width="8.85546875" style="1"/>
    <col min="11251" max="11251" width="9.42578125" style="1" customWidth="1"/>
    <col min="11252" max="11252" width="8.85546875" style="1"/>
    <col min="11253" max="11253" width="10.42578125" style="1" customWidth="1"/>
    <col min="11254" max="11503" width="8.85546875" style="1"/>
    <col min="11504" max="11504" width="40" style="1" customWidth="1"/>
    <col min="11505" max="11505" width="9.42578125" style="1" bestFit="1" customWidth="1"/>
    <col min="11506" max="11506" width="8.85546875" style="1"/>
    <col min="11507" max="11507" width="9.42578125" style="1" customWidth="1"/>
    <col min="11508" max="11508" width="8.85546875" style="1"/>
    <col min="11509" max="11509" width="10.42578125" style="1" customWidth="1"/>
    <col min="11510" max="11759" width="8.85546875" style="1"/>
    <col min="11760" max="11760" width="40" style="1" customWidth="1"/>
    <col min="11761" max="11761" width="9.42578125" style="1" bestFit="1" customWidth="1"/>
    <col min="11762" max="11762" width="8.85546875" style="1"/>
    <col min="11763" max="11763" width="9.42578125" style="1" customWidth="1"/>
    <col min="11764" max="11764" width="8.85546875" style="1"/>
    <col min="11765" max="11765" width="10.42578125" style="1" customWidth="1"/>
    <col min="11766" max="12015" width="8.85546875" style="1"/>
    <col min="12016" max="12016" width="40" style="1" customWidth="1"/>
    <col min="12017" max="12017" width="9.42578125" style="1" bestFit="1" customWidth="1"/>
    <col min="12018" max="12018" width="8.85546875" style="1"/>
    <col min="12019" max="12019" width="9.42578125" style="1" customWidth="1"/>
    <col min="12020" max="12020" width="8.85546875" style="1"/>
    <col min="12021" max="12021" width="10.42578125" style="1" customWidth="1"/>
    <col min="12022" max="12271" width="8.85546875" style="1"/>
    <col min="12272" max="12272" width="40" style="1" customWidth="1"/>
    <col min="12273" max="12273" width="9.42578125" style="1" bestFit="1" customWidth="1"/>
    <col min="12274" max="12274" width="8.85546875" style="1"/>
    <col min="12275" max="12275" width="9.42578125" style="1" customWidth="1"/>
    <col min="12276" max="12276" width="8.85546875" style="1"/>
    <col min="12277" max="12277" width="10.42578125" style="1" customWidth="1"/>
    <col min="12278" max="12527" width="8.85546875" style="1"/>
    <col min="12528" max="12528" width="40" style="1" customWidth="1"/>
    <col min="12529" max="12529" width="9.42578125" style="1" bestFit="1" customWidth="1"/>
    <col min="12530" max="12530" width="8.85546875" style="1"/>
    <col min="12531" max="12531" width="9.42578125" style="1" customWidth="1"/>
    <col min="12532" max="12532" width="8.85546875" style="1"/>
    <col min="12533" max="12533" width="10.42578125" style="1" customWidth="1"/>
    <col min="12534" max="12783" width="8.85546875" style="1"/>
    <col min="12784" max="12784" width="40" style="1" customWidth="1"/>
    <col min="12785" max="12785" width="9.42578125" style="1" bestFit="1" customWidth="1"/>
    <col min="12786" max="12786" width="8.85546875" style="1"/>
    <col min="12787" max="12787" width="9.42578125" style="1" customWidth="1"/>
    <col min="12788" max="12788" width="8.85546875" style="1"/>
    <col min="12789" max="12789" width="10.42578125" style="1" customWidth="1"/>
    <col min="12790" max="13039" width="8.85546875" style="1"/>
    <col min="13040" max="13040" width="40" style="1" customWidth="1"/>
    <col min="13041" max="13041" width="9.42578125" style="1" bestFit="1" customWidth="1"/>
    <col min="13042" max="13042" width="8.85546875" style="1"/>
    <col min="13043" max="13043" width="9.42578125" style="1" customWidth="1"/>
    <col min="13044" max="13044" width="8.85546875" style="1"/>
    <col min="13045" max="13045" width="10.42578125" style="1" customWidth="1"/>
    <col min="13046" max="13295" width="8.85546875" style="1"/>
    <col min="13296" max="13296" width="40" style="1" customWidth="1"/>
    <col min="13297" max="13297" width="9.42578125" style="1" bestFit="1" customWidth="1"/>
    <col min="13298" max="13298" width="8.85546875" style="1"/>
    <col min="13299" max="13299" width="9.42578125" style="1" customWidth="1"/>
    <col min="13300" max="13300" width="8.85546875" style="1"/>
    <col min="13301" max="13301" width="10.42578125" style="1" customWidth="1"/>
    <col min="13302" max="13551" width="8.85546875" style="1"/>
    <col min="13552" max="13552" width="40" style="1" customWidth="1"/>
    <col min="13553" max="13553" width="9.42578125" style="1" bestFit="1" customWidth="1"/>
    <col min="13554" max="13554" width="8.85546875" style="1"/>
    <col min="13555" max="13555" width="9.42578125" style="1" customWidth="1"/>
    <col min="13556" max="13556" width="8.85546875" style="1"/>
    <col min="13557" max="13557" width="10.42578125" style="1" customWidth="1"/>
    <col min="13558" max="13807" width="8.85546875" style="1"/>
    <col min="13808" max="13808" width="40" style="1" customWidth="1"/>
    <col min="13809" max="13809" width="9.42578125" style="1" bestFit="1" customWidth="1"/>
    <col min="13810" max="13810" width="8.85546875" style="1"/>
    <col min="13811" max="13811" width="9.42578125" style="1" customWidth="1"/>
    <col min="13812" max="13812" width="8.85546875" style="1"/>
    <col min="13813" max="13813" width="10.42578125" style="1" customWidth="1"/>
    <col min="13814" max="14063" width="8.85546875" style="1"/>
    <col min="14064" max="14064" width="40" style="1" customWidth="1"/>
    <col min="14065" max="14065" width="9.42578125" style="1" bestFit="1" customWidth="1"/>
    <col min="14066" max="14066" width="8.85546875" style="1"/>
    <col min="14067" max="14067" width="9.42578125" style="1" customWidth="1"/>
    <col min="14068" max="14068" width="8.85546875" style="1"/>
    <col min="14069" max="14069" width="10.42578125" style="1" customWidth="1"/>
    <col min="14070" max="14319" width="8.85546875" style="1"/>
    <col min="14320" max="14320" width="40" style="1" customWidth="1"/>
    <col min="14321" max="14321" width="9.42578125" style="1" bestFit="1" customWidth="1"/>
    <col min="14322" max="14322" width="8.85546875" style="1"/>
    <col min="14323" max="14323" width="9.42578125" style="1" customWidth="1"/>
    <col min="14324" max="14324" width="8.85546875" style="1"/>
    <col min="14325" max="14325" width="10.42578125" style="1" customWidth="1"/>
    <col min="14326" max="14575" width="8.85546875" style="1"/>
    <col min="14576" max="14576" width="40" style="1" customWidth="1"/>
    <col min="14577" max="14577" width="9.42578125" style="1" bestFit="1" customWidth="1"/>
    <col min="14578" max="14578" width="8.85546875" style="1"/>
    <col min="14579" max="14579" width="9.42578125" style="1" customWidth="1"/>
    <col min="14580" max="14580" width="8.85546875" style="1"/>
    <col min="14581" max="14581" width="10.42578125" style="1" customWidth="1"/>
    <col min="14582" max="14831" width="8.85546875" style="1"/>
    <col min="14832" max="14832" width="40" style="1" customWidth="1"/>
    <col min="14833" max="14833" width="9.42578125" style="1" bestFit="1" customWidth="1"/>
    <col min="14834" max="14834" width="8.85546875" style="1"/>
    <col min="14835" max="14835" width="9.42578125" style="1" customWidth="1"/>
    <col min="14836" max="14836" width="8.85546875" style="1"/>
    <col min="14837" max="14837" width="10.42578125" style="1" customWidth="1"/>
    <col min="14838" max="15087" width="8.85546875" style="1"/>
    <col min="15088" max="15088" width="40" style="1" customWidth="1"/>
    <col min="15089" max="15089" width="9.42578125" style="1" bestFit="1" customWidth="1"/>
    <col min="15090" max="15090" width="8.85546875" style="1"/>
    <col min="15091" max="15091" width="9.42578125" style="1" customWidth="1"/>
    <col min="15092" max="15092" width="8.85546875" style="1"/>
    <col min="15093" max="15093" width="10.42578125" style="1" customWidth="1"/>
    <col min="15094" max="15343" width="8.85546875" style="1"/>
    <col min="15344" max="15344" width="40" style="1" customWidth="1"/>
    <col min="15345" max="15345" width="9.42578125" style="1" bestFit="1" customWidth="1"/>
    <col min="15346" max="15346" width="8.85546875" style="1"/>
    <col min="15347" max="15347" width="9.42578125" style="1" customWidth="1"/>
    <col min="15348" max="15348" width="8.85546875" style="1"/>
    <col min="15349" max="15349" width="10.42578125" style="1" customWidth="1"/>
    <col min="15350" max="15599" width="8.85546875" style="1"/>
    <col min="15600" max="15600" width="40" style="1" customWidth="1"/>
    <col min="15601" max="15601" width="9.42578125" style="1" bestFit="1" customWidth="1"/>
    <col min="15602" max="15602" width="8.85546875" style="1"/>
    <col min="15603" max="15603" width="9.42578125" style="1" customWidth="1"/>
    <col min="15604" max="15604" width="8.85546875" style="1"/>
    <col min="15605" max="15605" width="10.42578125" style="1" customWidth="1"/>
    <col min="15606" max="15855" width="8.85546875" style="1"/>
    <col min="15856" max="15856" width="40" style="1" customWidth="1"/>
    <col min="15857" max="15857" width="9.42578125" style="1" bestFit="1" customWidth="1"/>
    <col min="15858" max="15858" width="8.85546875" style="1"/>
    <col min="15859" max="15859" width="9.42578125" style="1" customWidth="1"/>
    <col min="15860" max="15860" width="8.85546875" style="1"/>
    <col min="15861" max="15861" width="10.42578125" style="1" customWidth="1"/>
    <col min="15862" max="16111" width="8.85546875" style="1"/>
    <col min="16112" max="16112" width="40" style="1" customWidth="1"/>
    <col min="16113" max="16113" width="9.42578125" style="1" bestFit="1" customWidth="1"/>
    <col min="16114" max="16114" width="8.85546875" style="1"/>
    <col min="16115" max="16115" width="9.42578125" style="1" customWidth="1"/>
    <col min="16116" max="16116" width="8.85546875" style="1"/>
    <col min="16117" max="16117" width="10.42578125" style="1" customWidth="1"/>
    <col min="16118" max="16383" width="8.85546875" style="1"/>
    <col min="16384" max="16384" width="8.85546875" style="1" customWidth="1"/>
  </cols>
  <sheetData>
    <row r="1" spans="1:9" ht="24" thickBot="1" x14ac:dyDescent="0.4">
      <c r="A1" s="44" t="s">
        <v>208</v>
      </c>
      <c r="B1" s="7"/>
      <c r="C1" s="7"/>
      <c r="D1" s="7"/>
    </row>
    <row r="2" spans="1:9" ht="15.75" thickBot="1" x14ac:dyDescent="0.3">
      <c r="A2" s="348" t="s">
        <v>207</v>
      </c>
      <c r="B2" s="474"/>
      <c r="C2" s="475"/>
      <c r="D2" s="475"/>
      <c r="E2" s="471" t="s">
        <v>204</v>
      </c>
      <c r="F2" s="472"/>
      <c r="G2" s="472"/>
      <c r="H2" s="473"/>
    </row>
    <row r="3" spans="1:9" ht="15.75" thickBot="1" x14ac:dyDescent="0.3">
      <c r="A3" s="386" t="s">
        <v>227</v>
      </c>
      <c r="B3" s="407"/>
      <c r="C3" s="42"/>
      <c r="D3" s="42"/>
      <c r="E3" s="408">
        <v>45422</v>
      </c>
      <c r="F3" s="405">
        <v>45514</v>
      </c>
      <c r="G3" s="405">
        <v>45606</v>
      </c>
      <c r="H3" s="406">
        <v>45658</v>
      </c>
      <c r="I3" t="s">
        <v>0</v>
      </c>
    </row>
    <row r="4" spans="1:9" s="23" customFormat="1" ht="27.75" customHeight="1" thickBot="1" x14ac:dyDescent="0.25">
      <c r="A4" s="212" t="s">
        <v>1</v>
      </c>
      <c r="B4" s="236" t="s">
        <v>199</v>
      </c>
      <c r="C4" s="207" t="s">
        <v>198</v>
      </c>
      <c r="D4" s="237" t="s">
        <v>203</v>
      </c>
      <c r="E4" s="392" t="s">
        <v>3</v>
      </c>
      <c r="F4" s="393" t="s">
        <v>195</v>
      </c>
      <c r="G4" s="393" t="s">
        <v>196</v>
      </c>
      <c r="H4" s="394" t="s">
        <v>197</v>
      </c>
      <c r="I4" s="24" t="s">
        <v>202</v>
      </c>
    </row>
    <row r="5" spans="1:9" ht="25.35" customHeight="1" thickBot="1" x14ac:dyDescent="0.3">
      <c r="A5" s="213" t="s">
        <v>5</v>
      </c>
      <c r="B5" s="238"/>
      <c r="C5" s="209"/>
      <c r="D5" s="239"/>
      <c r="E5" s="244"/>
      <c r="F5" s="210"/>
      <c r="G5" s="210"/>
      <c r="H5" s="211"/>
      <c r="I5" s="39" t="s">
        <v>0</v>
      </c>
    </row>
    <row r="6" spans="1:9" x14ac:dyDescent="0.25">
      <c r="A6" s="214" t="s">
        <v>6</v>
      </c>
      <c r="B6" s="240"/>
      <c r="C6" s="38"/>
      <c r="D6" s="37"/>
      <c r="E6" s="240"/>
      <c r="F6" s="38"/>
      <c r="G6" s="38"/>
      <c r="H6" s="37"/>
      <c r="I6" s="250"/>
    </row>
    <row r="7" spans="1:9" ht="14.25" x14ac:dyDescent="0.2">
      <c r="A7" s="353" t="s">
        <v>7</v>
      </c>
      <c r="B7" s="349">
        <f t="shared" ref="B7:E7" si="0">SUM(B8:B13)</f>
        <v>0</v>
      </c>
      <c r="C7" s="350">
        <f>SUM(C8:C13)</f>
        <v>0</v>
      </c>
      <c r="D7" s="351">
        <f t="shared" si="0"/>
        <v>0</v>
      </c>
      <c r="E7" s="349">
        <f t="shared" si="0"/>
        <v>0</v>
      </c>
      <c r="F7" s="350">
        <f>SUM(F8:F13)</f>
        <v>0</v>
      </c>
      <c r="G7" s="350">
        <f t="shared" ref="G7:H7" si="1">SUM(G8:G13)</f>
        <v>0</v>
      </c>
      <c r="H7" s="351">
        <f t="shared" si="1"/>
        <v>0</v>
      </c>
      <c r="I7" s="352"/>
    </row>
    <row r="8" spans="1:9" ht="14.25" x14ac:dyDescent="0.2">
      <c r="A8" s="216" t="s">
        <v>8</v>
      </c>
      <c r="B8" s="32"/>
      <c r="C8" s="31"/>
      <c r="D8" s="30"/>
      <c r="E8" s="32"/>
      <c r="F8" s="31"/>
      <c r="G8" s="31"/>
      <c r="H8" s="30"/>
      <c r="I8" s="252"/>
    </row>
    <row r="9" spans="1:9" ht="14.25" x14ac:dyDescent="0.2">
      <c r="A9" s="217" t="s">
        <v>9</v>
      </c>
      <c r="B9" s="184"/>
      <c r="C9" s="35"/>
      <c r="D9" s="185"/>
      <c r="E9" s="32"/>
      <c r="F9" s="31"/>
      <c r="G9" s="31"/>
      <c r="H9" s="30"/>
      <c r="I9" s="252"/>
    </row>
    <row r="10" spans="1:9" ht="14.25" x14ac:dyDescent="0.2">
      <c r="A10" s="217" t="s">
        <v>10</v>
      </c>
      <c r="B10" s="184"/>
      <c r="C10" s="35"/>
      <c r="D10" s="185"/>
      <c r="E10" s="32"/>
      <c r="F10" s="31"/>
      <c r="G10" s="31"/>
      <c r="H10" s="30"/>
      <c r="I10" s="252"/>
    </row>
    <row r="11" spans="1:9" ht="14.25" x14ac:dyDescent="0.2">
      <c r="A11" s="217" t="s">
        <v>11</v>
      </c>
      <c r="B11" s="184"/>
      <c r="C11" s="35"/>
      <c r="D11" s="185"/>
      <c r="E11" s="32"/>
      <c r="F11" s="31"/>
      <c r="G11" s="31"/>
      <c r="H11" s="30"/>
      <c r="I11" s="252"/>
    </row>
    <row r="12" spans="1:9" ht="14.25" x14ac:dyDescent="0.2">
      <c r="A12" s="217" t="s">
        <v>12</v>
      </c>
      <c r="B12" s="184"/>
      <c r="C12" s="35"/>
      <c r="D12" s="185"/>
      <c r="E12" s="32"/>
      <c r="F12" s="31"/>
      <c r="G12" s="31"/>
      <c r="H12" s="30"/>
      <c r="I12" s="252"/>
    </row>
    <row r="13" spans="1:9" ht="14.25" x14ac:dyDescent="0.2">
      <c r="A13" s="217" t="s">
        <v>13</v>
      </c>
      <c r="B13" s="184"/>
      <c r="C13" s="35"/>
      <c r="D13" s="185"/>
      <c r="E13" s="32"/>
      <c r="F13" s="31"/>
      <c r="G13" s="31"/>
      <c r="H13" s="30"/>
      <c r="I13" s="252"/>
    </row>
    <row r="14" spans="1:9" ht="14.25" x14ac:dyDescent="0.2">
      <c r="A14" s="218" t="s">
        <v>14</v>
      </c>
      <c r="B14" s="349">
        <f>SUM(B15,B20,B21,B25,B31)</f>
        <v>0</v>
      </c>
      <c r="C14" s="350">
        <f t="shared" ref="C14:H14" si="2">SUM(C15,C20,C21,C25,C31)</f>
        <v>0</v>
      </c>
      <c r="D14" s="351">
        <f t="shared" si="2"/>
        <v>0</v>
      </c>
      <c r="E14" s="349">
        <f t="shared" si="2"/>
        <v>0</v>
      </c>
      <c r="F14" s="350">
        <f t="shared" si="2"/>
        <v>0</v>
      </c>
      <c r="G14" s="350">
        <f t="shared" si="2"/>
        <v>0</v>
      </c>
      <c r="H14" s="351">
        <f t="shared" si="2"/>
        <v>0</v>
      </c>
      <c r="I14" s="352"/>
    </row>
    <row r="15" spans="1:9" ht="14.25" x14ac:dyDescent="0.2">
      <c r="A15" s="219" t="s">
        <v>15</v>
      </c>
      <c r="B15" s="33">
        <f>SUM(B16:B19)</f>
        <v>0</v>
      </c>
      <c r="C15" s="16">
        <f t="shared" ref="C15:D15" si="3">SUM(C16:C19)</f>
        <v>0</v>
      </c>
      <c r="D15" s="15">
        <f t="shared" si="3"/>
        <v>0</v>
      </c>
      <c r="E15" s="33">
        <f>SUM(E16:E19)</f>
        <v>0</v>
      </c>
      <c r="F15" s="16">
        <f t="shared" ref="F15:H15" si="4">SUM(F16:F19)</f>
        <v>0</v>
      </c>
      <c r="G15" s="16">
        <f t="shared" si="4"/>
        <v>0</v>
      </c>
      <c r="H15" s="15">
        <f t="shared" si="4"/>
        <v>0</v>
      </c>
      <c r="I15" s="253"/>
    </row>
    <row r="16" spans="1:9" ht="14.25" x14ac:dyDescent="0.2">
      <c r="A16" s="220" t="s">
        <v>16</v>
      </c>
      <c r="B16" s="186"/>
      <c r="C16" s="34"/>
      <c r="D16" s="187"/>
      <c r="E16" s="245"/>
      <c r="F16" s="177"/>
      <c r="G16" s="177"/>
      <c r="H16" s="178"/>
      <c r="I16" s="254"/>
    </row>
    <row r="17" spans="1:10" ht="14.25" x14ac:dyDescent="0.2">
      <c r="A17" s="220" t="s">
        <v>17</v>
      </c>
      <c r="B17" s="186"/>
      <c r="C17" s="34"/>
      <c r="D17" s="187"/>
      <c r="E17" s="245"/>
      <c r="F17" s="177"/>
      <c r="G17" s="177"/>
      <c r="H17" s="178"/>
      <c r="I17" s="254"/>
    </row>
    <row r="18" spans="1:10" ht="14.25" x14ac:dyDescent="0.2">
      <c r="A18" s="220" t="s">
        <v>18</v>
      </c>
      <c r="B18" s="186"/>
      <c r="C18" s="34"/>
      <c r="D18" s="187"/>
      <c r="E18" s="245"/>
      <c r="F18" s="177"/>
      <c r="G18" s="177"/>
      <c r="H18" s="178"/>
      <c r="I18" s="254"/>
    </row>
    <row r="19" spans="1:10" ht="14.25" x14ac:dyDescent="0.2">
      <c r="A19" s="220" t="s">
        <v>19</v>
      </c>
      <c r="B19" s="186"/>
      <c r="C19" s="34"/>
      <c r="D19" s="187"/>
      <c r="E19" s="245"/>
      <c r="F19" s="177"/>
      <c r="G19" s="177"/>
      <c r="H19" s="178"/>
      <c r="I19" s="254"/>
    </row>
    <row r="20" spans="1:10" ht="14.25" x14ac:dyDescent="0.2">
      <c r="A20" s="219" t="s">
        <v>20</v>
      </c>
      <c r="B20" s="33"/>
      <c r="C20" s="16"/>
      <c r="D20" s="15"/>
      <c r="E20" s="33"/>
      <c r="F20" s="16"/>
      <c r="G20" s="16"/>
      <c r="H20" s="15"/>
      <c r="I20" s="253"/>
    </row>
    <row r="21" spans="1:10" s="10" customFormat="1" x14ac:dyDescent="0.25">
      <c r="A21" s="219" t="s">
        <v>21</v>
      </c>
      <c r="B21" s="33">
        <f>SUM(B22:B24)</f>
        <v>0</v>
      </c>
      <c r="C21" s="16">
        <f t="shared" ref="C21:H21" si="5">SUM(C22:C24)</f>
        <v>0</v>
      </c>
      <c r="D21" s="15">
        <f t="shared" si="5"/>
        <v>0</v>
      </c>
      <c r="E21" s="33">
        <f t="shared" si="5"/>
        <v>0</v>
      </c>
      <c r="F21" s="16">
        <f t="shared" si="5"/>
        <v>0</v>
      </c>
      <c r="G21" s="16">
        <f t="shared" si="5"/>
        <v>0</v>
      </c>
      <c r="H21" s="15">
        <f t="shared" si="5"/>
        <v>0</v>
      </c>
      <c r="I21" s="253"/>
      <c r="J21" s="1"/>
    </row>
    <row r="22" spans="1:10" s="10" customFormat="1" x14ac:dyDescent="0.25">
      <c r="A22" s="221" t="s">
        <v>22</v>
      </c>
      <c r="B22" s="21"/>
      <c r="C22" s="20"/>
      <c r="D22" s="19"/>
      <c r="E22" s="245"/>
      <c r="F22" s="177"/>
      <c r="G22" s="177"/>
      <c r="H22" s="178"/>
      <c r="I22" s="254"/>
      <c r="J22" s="1"/>
    </row>
    <row r="23" spans="1:10" s="10" customFormat="1" x14ac:dyDescent="0.25">
      <c r="A23" s="221" t="s">
        <v>23</v>
      </c>
      <c r="B23" s="21"/>
      <c r="C23" s="20"/>
      <c r="D23" s="19"/>
      <c r="E23" s="245"/>
      <c r="F23" s="177"/>
      <c r="G23" s="177"/>
      <c r="H23" s="178"/>
      <c r="I23" s="254"/>
      <c r="J23" s="1"/>
    </row>
    <row r="24" spans="1:10" s="10" customFormat="1" x14ac:dyDescent="0.25">
      <c r="A24" s="221" t="s">
        <v>24</v>
      </c>
      <c r="B24" s="21"/>
      <c r="C24" s="20"/>
      <c r="D24" s="19"/>
      <c r="E24" s="245"/>
      <c r="F24" s="177"/>
      <c r="G24" s="177"/>
      <c r="H24" s="178"/>
      <c r="I24" s="254"/>
      <c r="J24" s="1"/>
    </row>
    <row r="25" spans="1:10" x14ac:dyDescent="0.25">
      <c r="A25" s="219" t="s">
        <v>25</v>
      </c>
      <c r="B25" s="33">
        <f t="shared" ref="B25:H25" si="6">SUM(B26:B30)</f>
        <v>0</v>
      </c>
      <c r="C25" s="16">
        <f t="shared" si="6"/>
        <v>0</v>
      </c>
      <c r="D25" s="15">
        <f t="shared" si="6"/>
        <v>0</v>
      </c>
      <c r="E25" s="33">
        <f t="shared" si="6"/>
        <v>0</v>
      </c>
      <c r="F25" s="16">
        <f t="shared" si="6"/>
        <v>0</v>
      </c>
      <c r="G25" s="16">
        <f t="shared" si="6"/>
        <v>0</v>
      </c>
      <c r="H25" s="15">
        <f t="shared" si="6"/>
        <v>0</v>
      </c>
      <c r="I25" s="253"/>
      <c r="J25" s="10" t="s">
        <v>26</v>
      </c>
    </row>
    <row r="26" spans="1:10" s="10" customFormat="1" ht="15.75" customHeight="1" x14ac:dyDescent="0.25">
      <c r="A26" s="222" t="s">
        <v>27</v>
      </c>
      <c r="B26" s="188"/>
      <c r="C26" s="12"/>
      <c r="D26" s="189"/>
      <c r="E26" s="245"/>
      <c r="F26" s="177"/>
      <c r="G26" s="177"/>
      <c r="H26" s="178"/>
      <c r="I26" s="254"/>
    </row>
    <row r="27" spans="1:10" s="10" customFormat="1" x14ac:dyDescent="0.25">
      <c r="A27" s="221" t="s">
        <v>28</v>
      </c>
      <c r="B27" s="188"/>
      <c r="C27" s="12"/>
      <c r="D27" s="189"/>
      <c r="E27" s="245"/>
      <c r="F27" s="177"/>
      <c r="G27" s="177"/>
      <c r="H27" s="178"/>
      <c r="I27" s="254"/>
    </row>
    <row r="28" spans="1:10" s="10" customFormat="1" ht="14.85" customHeight="1" x14ac:dyDescent="0.25">
      <c r="A28" s="221" t="s">
        <v>29</v>
      </c>
      <c r="B28" s="188"/>
      <c r="C28" s="12"/>
      <c r="D28" s="189"/>
      <c r="E28" s="245"/>
      <c r="F28" s="177"/>
      <c r="G28" s="177"/>
      <c r="H28" s="178"/>
      <c r="I28" s="254"/>
    </row>
    <row r="29" spans="1:10" ht="14.25" x14ac:dyDescent="0.2">
      <c r="A29" s="223" t="s">
        <v>30</v>
      </c>
      <c r="B29" s="188"/>
      <c r="C29" s="12"/>
      <c r="D29" s="189"/>
      <c r="E29" s="245"/>
      <c r="F29" s="177"/>
      <c r="G29" s="177"/>
      <c r="H29" s="178"/>
      <c r="I29" s="254"/>
    </row>
    <row r="30" spans="1:10" ht="14.25" x14ac:dyDescent="0.2">
      <c r="A30" s="221" t="s">
        <v>31</v>
      </c>
      <c r="B30" s="188"/>
      <c r="C30" s="12"/>
      <c r="D30" s="189"/>
      <c r="E30" s="245"/>
      <c r="F30" s="177"/>
      <c r="G30" s="177"/>
      <c r="H30" s="178"/>
      <c r="I30" s="254"/>
    </row>
    <row r="31" spans="1:10" x14ac:dyDescent="0.25">
      <c r="A31" s="219" t="s">
        <v>32</v>
      </c>
      <c r="B31" s="36">
        <f t="shared" ref="B31:H31" si="7">SUM(B32:B35)</f>
        <v>0</v>
      </c>
      <c r="C31" s="18">
        <f t="shared" si="7"/>
        <v>0</v>
      </c>
      <c r="D31" s="17">
        <f t="shared" si="7"/>
        <v>0</v>
      </c>
      <c r="E31" s="36">
        <f t="shared" si="7"/>
        <v>0</v>
      </c>
      <c r="F31" s="18">
        <f t="shared" si="7"/>
        <v>0</v>
      </c>
      <c r="G31" s="18">
        <f t="shared" si="7"/>
        <v>0</v>
      </c>
      <c r="H31" s="17">
        <f t="shared" si="7"/>
        <v>0</v>
      </c>
      <c r="I31" s="251"/>
      <c r="J31" s="10"/>
    </row>
    <row r="32" spans="1:10" x14ac:dyDescent="0.25">
      <c r="A32" s="221" t="s">
        <v>33</v>
      </c>
      <c r="B32" s="190"/>
      <c r="C32" s="168"/>
      <c r="D32" s="191"/>
      <c r="E32" s="246"/>
      <c r="F32" s="179"/>
      <c r="G32" s="179"/>
      <c r="H32" s="180"/>
      <c r="I32" s="255"/>
      <c r="J32" s="10"/>
    </row>
    <row r="33" spans="1:11" s="10" customFormat="1" x14ac:dyDescent="0.25">
      <c r="A33" s="221" t="s">
        <v>34</v>
      </c>
      <c r="B33" s="192"/>
      <c r="C33" s="169"/>
      <c r="D33" s="191"/>
      <c r="E33" s="246"/>
      <c r="F33" s="179"/>
      <c r="G33" s="179"/>
      <c r="H33" s="180"/>
      <c r="I33" s="255"/>
      <c r="J33" s="1"/>
    </row>
    <row r="34" spans="1:11" ht="14.25" x14ac:dyDescent="0.2">
      <c r="A34" s="222" t="s">
        <v>35</v>
      </c>
      <c r="B34" s="192"/>
      <c r="C34" s="169"/>
      <c r="D34" s="191"/>
      <c r="E34" s="246"/>
      <c r="F34" s="179"/>
      <c r="G34" s="179"/>
      <c r="H34" s="180"/>
      <c r="I34" s="255"/>
    </row>
    <row r="35" spans="1:11" ht="14.25" x14ac:dyDescent="0.2">
      <c r="A35" s="221" t="s">
        <v>36</v>
      </c>
      <c r="B35" s="192"/>
      <c r="C35" s="169"/>
      <c r="D35" s="191"/>
      <c r="E35" s="246"/>
      <c r="F35" s="179"/>
      <c r="G35" s="179"/>
      <c r="H35" s="180"/>
      <c r="I35" s="255"/>
    </row>
    <row r="36" spans="1:11" thickBot="1" x14ac:dyDescent="0.25">
      <c r="A36" s="224" t="s">
        <v>37</v>
      </c>
      <c r="B36" s="354"/>
      <c r="C36" s="355"/>
      <c r="D36" s="356"/>
      <c r="E36" s="354"/>
      <c r="F36" s="355"/>
      <c r="G36" s="355"/>
      <c r="H36" s="356"/>
      <c r="I36" s="357"/>
    </row>
    <row r="37" spans="1:11" ht="15.75" thickBot="1" x14ac:dyDescent="0.3">
      <c r="A37" s="225" t="s">
        <v>38</v>
      </c>
      <c r="B37" s="242">
        <f>SUM(B6,B7,B14,B36)</f>
        <v>0</v>
      </c>
      <c r="C37" s="205">
        <f>SUM(C6,C7,C14,C36)</f>
        <v>0</v>
      </c>
      <c r="D37" s="206">
        <f>SUM(D6,D7,D14,D36)</f>
        <v>0</v>
      </c>
      <c r="E37" s="242">
        <f t="shared" ref="E37:H37" si="8">SUM(E6,E7,E14,E36)</f>
        <v>0</v>
      </c>
      <c r="F37" s="205">
        <f t="shared" si="8"/>
        <v>0</v>
      </c>
      <c r="G37" s="205">
        <f t="shared" si="8"/>
        <v>0</v>
      </c>
      <c r="H37" s="206">
        <f t="shared" si="8"/>
        <v>0</v>
      </c>
      <c r="I37" s="257"/>
    </row>
    <row r="38" spans="1:11" s="10" customFormat="1" ht="15.75" thickBot="1" x14ac:dyDescent="0.3">
      <c r="B38" s="28"/>
      <c r="C38" s="28"/>
      <c r="D38" s="28"/>
      <c r="E38" s="27"/>
      <c r="F38" s="27"/>
      <c r="G38" s="27"/>
      <c r="H38" s="27"/>
      <c r="I38" s="339" t="s">
        <v>0</v>
      </c>
      <c r="J38" s="1"/>
    </row>
    <row r="39" spans="1:11" s="23" customFormat="1" ht="24.75" thickBot="1" x14ac:dyDescent="0.25">
      <c r="A39" s="26" t="s">
        <v>1</v>
      </c>
      <c r="B39" s="236" t="str">
        <f>B4</f>
        <v>2023 eelarve</v>
      </c>
      <c r="C39" s="207" t="str">
        <f t="shared" ref="C39:H39" si="9">C4</f>
        <v>2023 tegelik</v>
      </c>
      <c r="D39" s="237" t="str">
        <f t="shared" si="9"/>
        <v>2024
 eelarve</v>
      </c>
      <c r="E39" s="243" t="str">
        <f t="shared" si="9"/>
        <v>I kvartali tegelik</v>
      </c>
      <c r="F39" s="208" t="str">
        <f t="shared" si="9"/>
        <v>I-II kvartali tegelik</v>
      </c>
      <c r="G39" s="208" t="str">
        <f t="shared" si="9"/>
        <v>I-III kvartali tegelik</v>
      </c>
      <c r="H39" s="288" t="str">
        <f t="shared" si="9"/>
        <v>I-IV kvartali tegelik</v>
      </c>
      <c r="I39" s="41" t="str">
        <f>I4</f>
        <v>Täitmine
(täidab EJL)</v>
      </c>
    </row>
    <row r="40" spans="1:11" s="10" customFormat="1" ht="15.6" customHeight="1" thickBot="1" x14ac:dyDescent="0.3">
      <c r="A40" s="262" t="s">
        <v>39</v>
      </c>
      <c r="B40" s="282"/>
      <c r="C40" s="258"/>
      <c r="D40" s="283"/>
      <c r="E40" s="286"/>
      <c r="F40" s="259"/>
      <c r="G40" s="259"/>
      <c r="H40" s="289"/>
      <c r="I40" s="340" t="s">
        <v>0</v>
      </c>
      <c r="J40" s="1"/>
    </row>
    <row r="41" spans="1:11" s="10" customFormat="1" ht="15" customHeight="1" x14ac:dyDescent="0.25">
      <c r="A41" s="263" t="s">
        <v>40</v>
      </c>
      <c r="B41" s="358">
        <f>SUM(B42,B46,B51:B62)</f>
        <v>0</v>
      </c>
      <c r="C41" s="359">
        <f t="shared" ref="C41:H41" si="10">SUM(C42,C46,C51:C62)</f>
        <v>0</v>
      </c>
      <c r="D41" s="360">
        <f t="shared" si="10"/>
        <v>0</v>
      </c>
      <c r="E41" s="358">
        <f t="shared" si="10"/>
        <v>0</v>
      </c>
      <c r="F41" s="359">
        <f t="shared" si="10"/>
        <v>0</v>
      </c>
      <c r="G41" s="359">
        <f t="shared" si="10"/>
        <v>0</v>
      </c>
      <c r="H41" s="361">
        <f t="shared" si="10"/>
        <v>0</v>
      </c>
      <c r="I41" s="362"/>
      <c r="J41" s="1"/>
    </row>
    <row r="42" spans="1:11" s="10" customFormat="1" x14ac:dyDescent="0.25">
      <c r="A42" s="264" t="s">
        <v>41</v>
      </c>
      <c r="B42" s="33">
        <f>SUM(B43:B45)</f>
        <v>0</v>
      </c>
      <c r="C42" s="16">
        <f t="shared" ref="C42:H42" si="11">SUM(C43:C45)</f>
        <v>0</v>
      </c>
      <c r="D42" s="15">
        <f t="shared" si="11"/>
        <v>0</v>
      </c>
      <c r="E42" s="33">
        <f t="shared" si="11"/>
        <v>0</v>
      </c>
      <c r="F42" s="16">
        <f t="shared" si="11"/>
        <v>0</v>
      </c>
      <c r="G42" s="16">
        <f t="shared" si="11"/>
        <v>0</v>
      </c>
      <c r="H42" s="200">
        <f t="shared" si="11"/>
        <v>0</v>
      </c>
      <c r="I42" s="314"/>
    </row>
    <row r="43" spans="1:11" s="10" customFormat="1" ht="15" customHeight="1" x14ac:dyDescent="0.25">
      <c r="A43" s="265" t="s">
        <v>42</v>
      </c>
      <c r="B43" s="188"/>
      <c r="C43" s="12"/>
      <c r="D43" s="189"/>
      <c r="E43" s="188"/>
      <c r="F43" s="12"/>
      <c r="G43" s="12"/>
      <c r="H43" s="320"/>
      <c r="I43" s="322"/>
      <c r="K43" s="22"/>
    </row>
    <row r="44" spans="1:11" s="10" customFormat="1" ht="15" customHeight="1" x14ac:dyDescent="0.25">
      <c r="A44" s="265" t="s">
        <v>43</v>
      </c>
      <c r="B44" s="188"/>
      <c r="C44" s="12"/>
      <c r="D44" s="189"/>
      <c r="E44" s="188"/>
      <c r="F44" s="12"/>
      <c r="G44" s="12"/>
      <c r="H44" s="320"/>
      <c r="I44" s="322"/>
    </row>
    <row r="45" spans="1:11" s="10" customFormat="1" ht="15" customHeight="1" x14ac:dyDescent="0.25">
      <c r="A45" s="265" t="s">
        <v>44</v>
      </c>
      <c r="B45" s="188"/>
      <c r="C45" s="12"/>
      <c r="D45" s="189"/>
      <c r="E45" s="188"/>
      <c r="F45" s="12"/>
      <c r="G45" s="12"/>
      <c r="H45" s="320"/>
      <c r="I45" s="322"/>
    </row>
    <row r="46" spans="1:11" s="10" customFormat="1" ht="16.5" customHeight="1" x14ac:dyDescent="0.25">
      <c r="A46" s="264" t="s">
        <v>45</v>
      </c>
      <c r="B46" s="33">
        <f>SUM(B47:B50)</f>
        <v>0</v>
      </c>
      <c r="C46" s="16">
        <f t="shared" ref="C46:E46" si="12">SUM(C47:C50)</f>
        <v>0</v>
      </c>
      <c r="D46" s="15">
        <f t="shared" si="12"/>
        <v>0</v>
      </c>
      <c r="E46" s="33">
        <f t="shared" si="12"/>
        <v>0</v>
      </c>
      <c r="F46" s="16">
        <f>SUM(F47:F50)</f>
        <v>0</v>
      </c>
      <c r="G46" s="16">
        <f t="shared" ref="G46:H46" si="13">SUM(G47:G50)</f>
        <v>0</v>
      </c>
      <c r="H46" s="200">
        <f t="shared" si="13"/>
        <v>0</v>
      </c>
      <c r="I46" s="314"/>
    </row>
    <row r="47" spans="1:11" s="10" customFormat="1" ht="15" customHeight="1" x14ac:dyDescent="0.25">
      <c r="A47" s="265" t="s">
        <v>46</v>
      </c>
      <c r="B47" s="188"/>
      <c r="C47" s="12"/>
      <c r="D47" s="19"/>
      <c r="E47" s="21"/>
      <c r="F47" s="20"/>
      <c r="G47" s="20"/>
      <c r="H47" s="202"/>
      <c r="I47" s="315"/>
    </row>
    <row r="48" spans="1:11" s="10" customFormat="1" ht="15" customHeight="1" x14ac:dyDescent="0.25">
      <c r="A48" s="265" t="s">
        <v>47</v>
      </c>
      <c r="B48" s="188"/>
      <c r="C48" s="12"/>
      <c r="D48" s="19"/>
      <c r="E48" s="21"/>
      <c r="F48" s="20"/>
      <c r="G48" s="20"/>
      <c r="H48" s="202"/>
      <c r="I48" s="315"/>
    </row>
    <row r="49" spans="1:9" s="10" customFormat="1" ht="15" customHeight="1" x14ac:dyDescent="0.25">
      <c r="A49" s="265" t="s">
        <v>48</v>
      </c>
      <c r="B49" s="188"/>
      <c r="C49" s="12"/>
      <c r="D49" s="19"/>
      <c r="E49" s="21"/>
      <c r="F49" s="20"/>
      <c r="G49" s="20"/>
      <c r="H49" s="202"/>
      <c r="I49" s="315"/>
    </row>
    <row r="50" spans="1:9" s="10" customFormat="1" ht="15" customHeight="1" x14ac:dyDescent="0.25">
      <c r="A50" s="265" t="s">
        <v>49</v>
      </c>
      <c r="B50" s="188"/>
      <c r="C50" s="12"/>
      <c r="D50" s="19"/>
      <c r="E50" s="21"/>
      <c r="F50" s="20"/>
      <c r="G50" s="20"/>
      <c r="H50" s="202"/>
      <c r="I50" s="315"/>
    </row>
    <row r="51" spans="1:9" s="10" customFormat="1" x14ac:dyDescent="0.25">
      <c r="A51" s="264" t="s">
        <v>50</v>
      </c>
      <c r="B51" s="33"/>
      <c r="C51" s="16"/>
      <c r="D51" s="15"/>
      <c r="E51" s="323"/>
      <c r="F51" s="324"/>
      <c r="G51" s="324"/>
      <c r="H51" s="325"/>
      <c r="I51" s="341"/>
    </row>
    <row r="52" spans="1:9" s="10" customFormat="1" x14ac:dyDescent="0.25">
      <c r="A52" s="266" t="s">
        <v>51</v>
      </c>
      <c r="B52" s="33"/>
      <c r="C52" s="16"/>
      <c r="D52" s="15"/>
      <c r="E52" s="323"/>
      <c r="F52" s="324"/>
      <c r="G52" s="324"/>
      <c r="H52" s="325"/>
      <c r="I52" s="341"/>
    </row>
    <row r="53" spans="1:9" s="10" customFormat="1" x14ac:dyDescent="0.25">
      <c r="A53" s="264" t="s">
        <v>52</v>
      </c>
      <c r="B53" s="33"/>
      <c r="C53" s="16"/>
      <c r="D53" s="15"/>
      <c r="E53" s="323"/>
      <c r="F53" s="324"/>
      <c r="G53" s="324"/>
      <c r="H53" s="325"/>
      <c r="I53" s="341"/>
    </row>
    <row r="54" spans="1:9" s="10" customFormat="1" x14ac:dyDescent="0.25">
      <c r="A54" s="264" t="s">
        <v>53</v>
      </c>
      <c r="B54" s="33"/>
      <c r="C54" s="16"/>
      <c r="D54" s="15"/>
      <c r="E54" s="323"/>
      <c r="F54" s="324"/>
      <c r="G54" s="324"/>
      <c r="H54" s="325"/>
      <c r="I54" s="341"/>
    </row>
    <row r="55" spans="1:9" s="10" customFormat="1" x14ac:dyDescent="0.25">
      <c r="A55" s="264" t="s">
        <v>54</v>
      </c>
      <c r="B55" s="33"/>
      <c r="C55" s="16"/>
      <c r="D55" s="15"/>
      <c r="E55" s="323"/>
      <c r="F55" s="324"/>
      <c r="G55" s="324"/>
      <c r="H55" s="325"/>
      <c r="I55" s="341"/>
    </row>
    <row r="56" spans="1:9" s="10" customFormat="1" x14ac:dyDescent="0.25">
      <c r="A56" s="266" t="s">
        <v>55</v>
      </c>
      <c r="B56" s="33"/>
      <c r="C56" s="16"/>
      <c r="D56" s="15"/>
      <c r="E56" s="323"/>
      <c r="F56" s="324"/>
      <c r="G56" s="324"/>
      <c r="H56" s="325"/>
      <c r="I56" s="341"/>
    </row>
    <row r="57" spans="1:9" s="10" customFormat="1" x14ac:dyDescent="0.25">
      <c r="A57" s="264" t="s">
        <v>56</v>
      </c>
      <c r="B57" s="33"/>
      <c r="C57" s="16"/>
      <c r="D57" s="15"/>
      <c r="E57" s="323"/>
      <c r="F57" s="324"/>
      <c r="G57" s="324"/>
      <c r="H57" s="325"/>
      <c r="I57" s="341"/>
    </row>
    <row r="58" spans="1:9" s="10" customFormat="1" x14ac:dyDescent="0.25">
      <c r="A58" s="264" t="s">
        <v>57</v>
      </c>
      <c r="B58" s="33"/>
      <c r="C58" s="16"/>
      <c r="D58" s="15"/>
      <c r="E58" s="323"/>
      <c r="F58" s="324"/>
      <c r="G58" s="324"/>
      <c r="H58" s="325"/>
      <c r="I58" s="341"/>
    </row>
    <row r="59" spans="1:9" s="10" customFormat="1" x14ac:dyDescent="0.25">
      <c r="A59" s="264" t="s">
        <v>58</v>
      </c>
      <c r="B59" s="33"/>
      <c r="C59" s="16"/>
      <c r="D59" s="15"/>
      <c r="E59" s="323"/>
      <c r="F59" s="324"/>
      <c r="G59" s="324"/>
      <c r="H59" s="325"/>
      <c r="I59" s="341"/>
    </row>
    <row r="60" spans="1:9" s="10" customFormat="1" x14ac:dyDescent="0.25">
      <c r="A60" s="264" t="s">
        <v>59</v>
      </c>
      <c r="B60" s="33"/>
      <c r="C60" s="16"/>
      <c r="D60" s="15"/>
      <c r="E60" s="323"/>
      <c r="F60" s="324"/>
      <c r="G60" s="324"/>
      <c r="H60" s="325"/>
      <c r="I60" s="341"/>
    </row>
    <row r="61" spans="1:9" s="10" customFormat="1" x14ac:dyDescent="0.25">
      <c r="A61" s="264" t="s">
        <v>60</v>
      </c>
      <c r="B61" s="33"/>
      <c r="C61" s="16"/>
      <c r="D61" s="15"/>
      <c r="E61" s="323"/>
      <c r="F61" s="324"/>
      <c r="G61" s="324"/>
      <c r="H61" s="325"/>
      <c r="I61" s="341"/>
    </row>
    <row r="62" spans="1:9" s="10" customFormat="1" x14ac:dyDescent="0.25">
      <c r="A62" s="264" t="s">
        <v>61</v>
      </c>
      <c r="B62" s="33"/>
      <c r="C62" s="16"/>
      <c r="D62" s="15"/>
      <c r="E62" s="323"/>
      <c r="F62" s="324"/>
      <c r="G62" s="324"/>
      <c r="H62" s="325"/>
      <c r="I62" s="341"/>
    </row>
    <row r="63" spans="1:9" s="10" customFormat="1" x14ac:dyDescent="0.25">
      <c r="A63" s="267" t="s">
        <v>62</v>
      </c>
      <c r="B63" s="349">
        <f>B64+B71</f>
        <v>0</v>
      </c>
      <c r="C63" s="350">
        <f t="shared" ref="C63:H63" si="14">C64+C71</f>
        <v>0</v>
      </c>
      <c r="D63" s="351">
        <f t="shared" si="14"/>
        <v>0</v>
      </c>
      <c r="E63" s="349">
        <f t="shared" si="14"/>
        <v>0</v>
      </c>
      <c r="F63" s="350">
        <f t="shared" si="14"/>
        <v>0</v>
      </c>
      <c r="G63" s="350">
        <f t="shared" si="14"/>
        <v>0</v>
      </c>
      <c r="H63" s="363">
        <f t="shared" si="14"/>
        <v>0</v>
      </c>
      <c r="I63" s="364"/>
    </row>
    <row r="64" spans="1:9" s="10" customFormat="1" x14ac:dyDescent="0.25">
      <c r="A64" s="264" t="s">
        <v>63</v>
      </c>
      <c r="B64" s="33">
        <f t="shared" ref="B64:H64" si="15">SUM(B65:B70)</f>
        <v>0</v>
      </c>
      <c r="C64" s="16">
        <f t="shared" si="15"/>
        <v>0</v>
      </c>
      <c r="D64" s="15">
        <f t="shared" si="15"/>
        <v>0</v>
      </c>
      <c r="E64" s="33">
        <f t="shared" si="15"/>
        <v>0</v>
      </c>
      <c r="F64" s="16">
        <f t="shared" si="15"/>
        <v>0</v>
      </c>
      <c r="G64" s="16">
        <f t="shared" si="15"/>
        <v>0</v>
      </c>
      <c r="H64" s="200">
        <f t="shared" si="15"/>
        <v>0</v>
      </c>
      <c r="I64" s="314"/>
    </row>
    <row r="65" spans="1:10" s="10" customFormat="1" x14ac:dyDescent="0.25">
      <c r="A65" s="265" t="s">
        <v>64</v>
      </c>
      <c r="B65" s="188"/>
      <c r="C65" s="12"/>
      <c r="D65" s="189"/>
      <c r="E65" s="327"/>
      <c r="F65" s="328"/>
      <c r="G65" s="328"/>
      <c r="H65" s="329"/>
      <c r="I65" s="342"/>
    </row>
    <row r="66" spans="1:10" s="10" customFormat="1" x14ac:dyDescent="0.25">
      <c r="A66" s="265" t="s">
        <v>65</v>
      </c>
      <c r="B66" s="188"/>
      <c r="C66" s="12"/>
      <c r="D66" s="189"/>
      <c r="E66" s="327"/>
      <c r="F66" s="328"/>
      <c r="G66" s="328"/>
      <c r="H66" s="329"/>
      <c r="I66" s="342"/>
    </row>
    <row r="67" spans="1:10" s="10" customFormat="1" x14ac:dyDescent="0.25">
      <c r="A67" s="265" t="s">
        <v>66</v>
      </c>
      <c r="B67" s="188"/>
      <c r="C67" s="12"/>
      <c r="D67" s="189"/>
      <c r="E67" s="327"/>
      <c r="F67" s="328"/>
      <c r="G67" s="328"/>
      <c r="H67" s="329"/>
      <c r="I67" s="342"/>
    </row>
    <row r="68" spans="1:10" s="10" customFormat="1" x14ac:dyDescent="0.25">
      <c r="A68" s="265" t="s">
        <v>67</v>
      </c>
      <c r="B68" s="188"/>
      <c r="C68" s="12"/>
      <c r="D68" s="189"/>
      <c r="E68" s="327"/>
      <c r="F68" s="328"/>
      <c r="G68" s="328"/>
      <c r="H68" s="329"/>
      <c r="I68" s="342"/>
    </row>
    <row r="69" spans="1:10" s="10" customFormat="1" x14ac:dyDescent="0.25">
      <c r="A69" s="265" t="s">
        <v>68</v>
      </c>
      <c r="B69" s="188"/>
      <c r="C69" s="12"/>
      <c r="D69" s="189"/>
      <c r="E69" s="327"/>
      <c r="F69" s="328"/>
      <c r="G69" s="328"/>
      <c r="H69" s="329"/>
      <c r="I69" s="342"/>
    </row>
    <row r="70" spans="1:10" s="10" customFormat="1" x14ac:dyDescent="0.25">
      <c r="A70" s="265" t="s">
        <v>69</v>
      </c>
      <c r="B70" s="188"/>
      <c r="C70" s="12"/>
      <c r="D70" s="189"/>
      <c r="E70" s="327"/>
      <c r="F70" s="328"/>
      <c r="G70" s="328"/>
      <c r="H70" s="329"/>
      <c r="I70" s="342"/>
    </row>
    <row r="71" spans="1:10" s="10" customFormat="1" x14ac:dyDescent="0.25">
      <c r="A71" s="264" t="s">
        <v>70</v>
      </c>
      <c r="B71" s="33">
        <f t="shared" ref="B71:H71" si="16">SUM(B72:B74)</f>
        <v>0</v>
      </c>
      <c r="C71" s="16">
        <f t="shared" si="16"/>
        <v>0</v>
      </c>
      <c r="D71" s="15">
        <f t="shared" si="16"/>
        <v>0</v>
      </c>
      <c r="E71" s="33">
        <f t="shared" si="16"/>
        <v>0</v>
      </c>
      <c r="F71" s="16">
        <f t="shared" si="16"/>
        <v>0</v>
      </c>
      <c r="G71" s="16">
        <f t="shared" si="16"/>
        <v>0</v>
      </c>
      <c r="H71" s="200">
        <f t="shared" si="16"/>
        <v>0</v>
      </c>
      <c r="I71" s="314"/>
    </row>
    <row r="72" spans="1:10" x14ac:dyDescent="0.25">
      <c r="A72" s="265" t="s">
        <v>71</v>
      </c>
      <c r="B72" s="188"/>
      <c r="C72" s="12"/>
      <c r="D72" s="189"/>
      <c r="E72" s="327"/>
      <c r="F72" s="328"/>
      <c r="G72" s="328"/>
      <c r="H72" s="329"/>
      <c r="I72" s="342"/>
      <c r="J72" s="10"/>
    </row>
    <row r="73" spans="1:10" x14ac:dyDescent="0.25">
      <c r="A73" s="265" t="s">
        <v>72</v>
      </c>
      <c r="B73" s="188"/>
      <c r="C73" s="12"/>
      <c r="D73" s="189"/>
      <c r="E73" s="327"/>
      <c r="F73" s="328"/>
      <c r="G73" s="328"/>
      <c r="H73" s="329"/>
      <c r="I73" s="342"/>
      <c r="J73" s="10"/>
    </row>
    <row r="74" spans="1:10" x14ac:dyDescent="0.25">
      <c r="A74" s="265" t="s">
        <v>73</v>
      </c>
      <c r="B74" s="188"/>
      <c r="C74" s="12"/>
      <c r="D74" s="189"/>
      <c r="E74" s="327"/>
      <c r="F74" s="328"/>
      <c r="G74" s="328"/>
      <c r="H74" s="329"/>
      <c r="I74" s="342"/>
      <c r="J74" s="10"/>
    </row>
    <row r="75" spans="1:10" x14ac:dyDescent="0.25">
      <c r="A75" s="268" t="s">
        <v>74</v>
      </c>
      <c r="B75" s="365"/>
      <c r="C75" s="366"/>
      <c r="D75" s="367"/>
      <c r="E75" s="368"/>
      <c r="F75" s="369"/>
      <c r="G75" s="369"/>
      <c r="H75" s="370"/>
      <c r="I75" s="371"/>
      <c r="J75" s="10"/>
    </row>
    <row r="76" spans="1:10" ht="15.75" thickBot="1" x14ac:dyDescent="0.3">
      <c r="A76" s="269" t="s">
        <v>75</v>
      </c>
      <c r="B76" s="372"/>
      <c r="C76" s="373"/>
      <c r="D76" s="374"/>
      <c r="E76" s="375"/>
      <c r="F76" s="376"/>
      <c r="G76" s="376"/>
      <c r="H76" s="377"/>
      <c r="I76" s="378"/>
      <c r="J76" s="10"/>
    </row>
    <row r="77" spans="1:10" ht="15.75" thickBot="1" x14ac:dyDescent="0.3">
      <c r="A77" s="270" t="s">
        <v>76</v>
      </c>
      <c r="B77" s="388">
        <f>SUM(B41,B63,B75,B76)</f>
        <v>0</v>
      </c>
      <c r="C77" s="261">
        <f>SUM(C41,C63,C75,C76)</f>
        <v>0</v>
      </c>
      <c r="D77" s="389">
        <f>SUM(D41,D63,,D75,D76)</f>
        <v>0</v>
      </c>
      <c r="E77" s="388">
        <f t="shared" ref="E77:G77" si="17">SUM(E41,E63,,E75,E76)</f>
        <v>0</v>
      </c>
      <c r="F77" s="261">
        <f t="shared" si="17"/>
        <v>0</v>
      </c>
      <c r="G77" s="261">
        <f t="shared" si="17"/>
        <v>0</v>
      </c>
      <c r="H77" s="389">
        <f>SUM(H41,H63,,H75,H76)</f>
        <v>0</v>
      </c>
      <c r="I77" s="317"/>
    </row>
    <row r="78" spans="1:10" ht="10.5" customHeight="1" thickBot="1" x14ac:dyDescent="0.25">
      <c r="A78" s="9"/>
      <c r="B78" s="194"/>
      <c r="C78" s="194"/>
      <c r="D78" s="195"/>
      <c r="E78" s="297"/>
      <c r="F78" s="298"/>
      <c r="G78" s="299"/>
      <c r="H78" s="299"/>
      <c r="I78" s="345"/>
    </row>
    <row r="79" spans="1:10" ht="15.75" thickBot="1" x14ac:dyDescent="0.3">
      <c r="A79" s="302" t="s">
        <v>77</v>
      </c>
      <c r="B79" s="308">
        <f>B37-B77</f>
        <v>0</v>
      </c>
      <c r="C79" s="300">
        <f t="shared" ref="C79:H79" si="18">C37-C77</f>
        <v>0</v>
      </c>
      <c r="D79" s="301">
        <f t="shared" si="18"/>
        <v>0</v>
      </c>
      <c r="E79" s="308">
        <f t="shared" si="18"/>
        <v>0</v>
      </c>
      <c r="F79" s="300">
        <f t="shared" si="18"/>
        <v>0</v>
      </c>
      <c r="G79" s="300">
        <f t="shared" si="18"/>
        <v>0</v>
      </c>
      <c r="H79" s="301">
        <f t="shared" si="18"/>
        <v>0</v>
      </c>
      <c r="I79" s="318"/>
    </row>
    <row r="80" spans="1:10" thickBot="1" x14ac:dyDescent="0.25">
      <c r="A80" s="303" t="s">
        <v>78</v>
      </c>
      <c r="B80" s="379"/>
      <c r="C80" s="380"/>
      <c r="D80" s="381"/>
      <c r="E80" s="382"/>
      <c r="F80" s="383"/>
      <c r="G80" s="383"/>
      <c r="H80" s="384"/>
      <c r="I80" s="385"/>
    </row>
    <row r="81" spans="1:9" ht="21.6" customHeight="1" thickBot="1" x14ac:dyDescent="0.3">
      <c r="A81" s="304" t="s">
        <v>79</v>
      </c>
      <c r="B81" s="198">
        <f t="shared" ref="B81:H81" si="19">B79+B80</f>
        <v>0</v>
      </c>
      <c r="C81" s="6">
        <f t="shared" si="19"/>
        <v>0</v>
      </c>
      <c r="D81" s="5">
        <f t="shared" si="19"/>
        <v>0</v>
      </c>
      <c r="E81" s="198">
        <f t="shared" si="19"/>
        <v>0</v>
      </c>
      <c r="F81" s="6">
        <f t="shared" si="19"/>
        <v>0</v>
      </c>
      <c r="G81" s="6">
        <f t="shared" si="19"/>
        <v>0</v>
      </c>
      <c r="H81" s="5">
        <f t="shared" si="19"/>
        <v>0</v>
      </c>
      <c r="I81" s="319"/>
    </row>
    <row r="85" spans="1:9" x14ac:dyDescent="0.25">
      <c r="A85" s="4" t="s">
        <v>80</v>
      </c>
    </row>
  </sheetData>
  <mergeCells count="2">
    <mergeCell ref="B2:D2"/>
    <mergeCell ref="E2:H2"/>
  </mergeCells>
  <pageMargins left="0.47916666666666669" right="0.36458333333333331" top="0.59375" bottom="0.75" header="0.3" footer="0.3"/>
  <pageSetup orientation="portrait" r:id="rId1"/>
  <headerFooter>
    <oddHeader>&amp;L&amp;"Arial,Regular"&amp;8Esitada EJL-le hiljemalt 15.01.2024</oddHeader>
  </headerFooter>
  <rowBreaks count="1" manualBreakCount="1">
    <brk id="3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02D8-377C-4E8D-AE9E-D6C2219B00F7}">
  <dimension ref="A1:D27"/>
  <sheetViews>
    <sheetView tabSelected="1" view="pageLayout" zoomScaleNormal="100" workbookViewId="0">
      <selection activeCell="D14" sqref="D14"/>
    </sheetView>
  </sheetViews>
  <sheetFormatPr defaultRowHeight="15" x14ac:dyDescent="0.25"/>
  <cols>
    <col min="1" max="1" width="56" style="131" customWidth="1"/>
    <col min="2" max="2" width="10.140625" style="131" customWidth="1"/>
    <col min="3" max="3" width="11.85546875" style="132" customWidth="1"/>
    <col min="4" max="233" width="9.140625" style="131"/>
    <col min="234" max="234" width="40" style="131" customWidth="1"/>
    <col min="235" max="235" width="9.42578125" style="131" bestFit="1" customWidth="1"/>
    <col min="236" max="236" width="9.140625" style="131"/>
    <col min="237" max="237" width="9.42578125" style="131" customWidth="1"/>
    <col min="238" max="238" width="9.140625" style="131"/>
    <col min="239" max="239" width="10.42578125" style="131" customWidth="1"/>
    <col min="240" max="489" width="9.140625" style="131"/>
    <col min="490" max="490" width="40" style="131" customWidth="1"/>
    <col min="491" max="491" width="9.42578125" style="131" bestFit="1" customWidth="1"/>
    <col min="492" max="492" width="9.140625" style="131"/>
    <col min="493" max="493" width="9.42578125" style="131" customWidth="1"/>
    <col min="494" max="494" width="9.140625" style="131"/>
    <col min="495" max="495" width="10.42578125" style="131" customWidth="1"/>
    <col min="496" max="745" width="9.140625" style="131"/>
    <col min="746" max="746" width="40" style="131" customWidth="1"/>
    <col min="747" max="747" width="9.42578125" style="131" bestFit="1" customWidth="1"/>
    <col min="748" max="748" width="9.140625" style="131"/>
    <col min="749" max="749" width="9.42578125" style="131" customWidth="1"/>
    <col min="750" max="750" width="9.140625" style="131"/>
    <col min="751" max="751" width="10.42578125" style="131" customWidth="1"/>
    <col min="752" max="1001" width="9.140625" style="131"/>
    <col min="1002" max="1002" width="40" style="131" customWidth="1"/>
    <col min="1003" max="1003" width="9.42578125" style="131" bestFit="1" customWidth="1"/>
    <col min="1004" max="1004" width="9.140625" style="131"/>
    <col min="1005" max="1005" width="9.42578125" style="131" customWidth="1"/>
    <col min="1006" max="1006" width="9.140625" style="131"/>
    <col min="1007" max="1007" width="10.42578125" style="131" customWidth="1"/>
    <col min="1008" max="1257" width="9.140625" style="131"/>
    <col min="1258" max="1258" width="40" style="131" customWidth="1"/>
    <col min="1259" max="1259" width="9.42578125" style="131" bestFit="1" customWidth="1"/>
    <col min="1260" max="1260" width="9.140625" style="131"/>
    <col min="1261" max="1261" width="9.42578125" style="131" customWidth="1"/>
    <col min="1262" max="1262" width="9.140625" style="131"/>
    <col min="1263" max="1263" width="10.42578125" style="131" customWidth="1"/>
    <col min="1264" max="1513" width="9.140625" style="131"/>
    <col min="1514" max="1514" width="40" style="131" customWidth="1"/>
    <col min="1515" max="1515" width="9.42578125" style="131" bestFit="1" customWidth="1"/>
    <col min="1516" max="1516" width="9.140625" style="131"/>
    <col min="1517" max="1517" width="9.42578125" style="131" customWidth="1"/>
    <col min="1518" max="1518" width="9.140625" style="131"/>
    <col min="1519" max="1519" width="10.42578125" style="131" customWidth="1"/>
    <col min="1520" max="1769" width="9.140625" style="131"/>
    <col min="1770" max="1770" width="40" style="131" customWidth="1"/>
    <col min="1771" max="1771" width="9.42578125" style="131" bestFit="1" customWidth="1"/>
    <col min="1772" max="1772" width="9.140625" style="131"/>
    <col min="1773" max="1773" width="9.42578125" style="131" customWidth="1"/>
    <col min="1774" max="1774" width="9.140625" style="131"/>
    <col min="1775" max="1775" width="10.42578125" style="131" customWidth="1"/>
    <col min="1776" max="2025" width="9.140625" style="131"/>
    <col min="2026" max="2026" width="40" style="131" customWidth="1"/>
    <col min="2027" max="2027" width="9.42578125" style="131" bestFit="1" customWidth="1"/>
    <col min="2028" max="2028" width="9.140625" style="131"/>
    <col min="2029" max="2029" width="9.42578125" style="131" customWidth="1"/>
    <col min="2030" max="2030" width="9.140625" style="131"/>
    <col min="2031" max="2031" width="10.42578125" style="131" customWidth="1"/>
    <col min="2032" max="2281" width="9.140625" style="131"/>
    <col min="2282" max="2282" width="40" style="131" customWidth="1"/>
    <col min="2283" max="2283" width="9.42578125" style="131" bestFit="1" customWidth="1"/>
    <col min="2284" max="2284" width="9.140625" style="131"/>
    <col min="2285" max="2285" width="9.42578125" style="131" customWidth="1"/>
    <col min="2286" max="2286" width="9.140625" style="131"/>
    <col min="2287" max="2287" width="10.42578125" style="131" customWidth="1"/>
    <col min="2288" max="2537" width="9.140625" style="131"/>
    <col min="2538" max="2538" width="40" style="131" customWidth="1"/>
    <col min="2539" max="2539" width="9.42578125" style="131" bestFit="1" customWidth="1"/>
    <col min="2540" max="2540" width="9.140625" style="131"/>
    <col min="2541" max="2541" width="9.42578125" style="131" customWidth="1"/>
    <col min="2542" max="2542" width="9.140625" style="131"/>
    <col min="2543" max="2543" width="10.42578125" style="131" customWidth="1"/>
    <col min="2544" max="2793" width="9.140625" style="131"/>
    <col min="2794" max="2794" width="40" style="131" customWidth="1"/>
    <col min="2795" max="2795" width="9.42578125" style="131" bestFit="1" customWidth="1"/>
    <col min="2796" max="2796" width="9.140625" style="131"/>
    <col min="2797" max="2797" width="9.42578125" style="131" customWidth="1"/>
    <col min="2798" max="2798" width="9.140625" style="131"/>
    <col min="2799" max="2799" width="10.42578125" style="131" customWidth="1"/>
    <col min="2800" max="3049" width="9.140625" style="131"/>
    <col min="3050" max="3050" width="40" style="131" customWidth="1"/>
    <col min="3051" max="3051" width="9.42578125" style="131" bestFit="1" customWidth="1"/>
    <col min="3052" max="3052" width="9.140625" style="131"/>
    <col min="3053" max="3053" width="9.42578125" style="131" customWidth="1"/>
    <col min="3054" max="3054" width="9.140625" style="131"/>
    <col min="3055" max="3055" width="10.42578125" style="131" customWidth="1"/>
    <col min="3056" max="3305" width="9.140625" style="131"/>
    <col min="3306" max="3306" width="40" style="131" customWidth="1"/>
    <col min="3307" max="3307" width="9.42578125" style="131" bestFit="1" customWidth="1"/>
    <col min="3308" max="3308" width="9.140625" style="131"/>
    <col min="3309" max="3309" width="9.42578125" style="131" customWidth="1"/>
    <col min="3310" max="3310" width="9.140625" style="131"/>
    <col min="3311" max="3311" width="10.42578125" style="131" customWidth="1"/>
    <col min="3312" max="3561" width="9.140625" style="131"/>
    <col min="3562" max="3562" width="40" style="131" customWidth="1"/>
    <col min="3563" max="3563" width="9.42578125" style="131" bestFit="1" customWidth="1"/>
    <col min="3564" max="3564" width="9.140625" style="131"/>
    <col min="3565" max="3565" width="9.42578125" style="131" customWidth="1"/>
    <col min="3566" max="3566" width="9.140625" style="131"/>
    <col min="3567" max="3567" width="10.42578125" style="131" customWidth="1"/>
    <col min="3568" max="3817" width="9.140625" style="131"/>
    <col min="3818" max="3818" width="40" style="131" customWidth="1"/>
    <col min="3819" max="3819" width="9.42578125" style="131" bestFit="1" customWidth="1"/>
    <col min="3820" max="3820" width="9.140625" style="131"/>
    <col min="3821" max="3821" width="9.42578125" style="131" customWidth="1"/>
    <col min="3822" max="3822" width="9.140625" style="131"/>
    <col min="3823" max="3823" width="10.42578125" style="131" customWidth="1"/>
    <col min="3824" max="4073" width="9.140625" style="131"/>
    <col min="4074" max="4074" width="40" style="131" customWidth="1"/>
    <col min="4075" max="4075" width="9.42578125" style="131" bestFit="1" customWidth="1"/>
    <col min="4076" max="4076" width="9.140625" style="131"/>
    <col min="4077" max="4077" width="9.42578125" style="131" customWidth="1"/>
    <col min="4078" max="4078" width="9.140625" style="131"/>
    <col min="4079" max="4079" width="10.42578125" style="131" customWidth="1"/>
    <col min="4080" max="4329" width="9.140625" style="131"/>
    <col min="4330" max="4330" width="40" style="131" customWidth="1"/>
    <col min="4331" max="4331" width="9.42578125" style="131" bestFit="1" customWidth="1"/>
    <col min="4332" max="4332" width="9.140625" style="131"/>
    <col min="4333" max="4333" width="9.42578125" style="131" customWidth="1"/>
    <col min="4334" max="4334" width="9.140625" style="131"/>
    <col min="4335" max="4335" width="10.42578125" style="131" customWidth="1"/>
    <col min="4336" max="4585" width="9.140625" style="131"/>
    <col min="4586" max="4586" width="40" style="131" customWidth="1"/>
    <col min="4587" max="4587" width="9.42578125" style="131" bestFit="1" customWidth="1"/>
    <col min="4588" max="4588" width="9.140625" style="131"/>
    <col min="4589" max="4589" width="9.42578125" style="131" customWidth="1"/>
    <col min="4590" max="4590" width="9.140625" style="131"/>
    <col min="4591" max="4591" width="10.42578125" style="131" customWidth="1"/>
    <col min="4592" max="4841" width="9.140625" style="131"/>
    <col min="4842" max="4842" width="40" style="131" customWidth="1"/>
    <col min="4843" max="4843" width="9.42578125" style="131" bestFit="1" customWidth="1"/>
    <col min="4844" max="4844" width="9.140625" style="131"/>
    <col min="4845" max="4845" width="9.42578125" style="131" customWidth="1"/>
    <col min="4846" max="4846" width="9.140625" style="131"/>
    <col min="4847" max="4847" width="10.42578125" style="131" customWidth="1"/>
    <col min="4848" max="5097" width="9.140625" style="131"/>
    <col min="5098" max="5098" width="40" style="131" customWidth="1"/>
    <col min="5099" max="5099" width="9.42578125" style="131" bestFit="1" customWidth="1"/>
    <col min="5100" max="5100" width="9.140625" style="131"/>
    <col min="5101" max="5101" width="9.42578125" style="131" customWidth="1"/>
    <col min="5102" max="5102" width="9.140625" style="131"/>
    <col min="5103" max="5103" width="10.42578125" style="131" customWidth="1"/>
    <col min="5104" max="5353" width="9.140625" style="131"/>
    <col min="5354" max="5354" width="40" style="131" customWidth="1"/>
    <col min="5355" max="5355" width="9.42578125" style="131" bestFit="1" customWidth="1"/>
    <col min="5356" max="5356" width="9.140625" style="131"/>
    <col min="5357" max="5357" width="9.42578125" style="131" customWidth="1"/>
    <col min="5358" max="5358" width="9.140625" style="131"/>
    <col min="5359" max="5359" width="10.42578125" style="131" customWidth="1"/>
    <col min="5360" max="5609" width="9.140625" style="131"/>
    <col min="5610" max="5610" width="40" style="131" customWidth="1"/>
    <col min="5611" max="5611" width="9.42578125" style="131" bestFit="1" customWidth="1"/>
    <col min="5612" max="5612" width="9.140625" style="131"/>
    <col min="5613" max="5613" width="9.42578125" style="131" customWidth="1"/>
    <col min="5614" max="5614" width="9.140625" style="131"/>
    <col min="5615" max="5615" width="10.42578125" style="131" customWidth="1"/>
    <col min="5616" max="5865" width="9.140625" style="131"/>
    <col min="5866" max="5866" width="40" style="131" customWidth="1"/>
    <col min="5867" max="5867" width="9.42578125" style="131" bestFit="1" customWidth="1"/>
    <col min="5868" max="5868" width="9.140625" style="131"/>
    <col min="5869" max="5869" width="9.42578125" style="131" customWidth="1"/>
    <col min="5870" max="5870" width="9.140625" style="131"/>
    <col min="5871" max="5871" width="10.42578125" style="131" customWidth="1"/>
    <col min="5872" max="6121" width="9.140625" style="131"/>
    <col min="6122" max="6122" width="40" style="131" customWidth="1"/>
    <col min="6123" max="6123" width="9.42578125" style="131" bestFit="1" customWidth="1"/>
    <col min="6124" max="6124" width="9.140625" style="131"/>
    <col min="6125" max="6125" width="9.42578125" style="131" customWidth="1"/>
    <col min="6126" max="6126" width="9.140625" style="131"/>
    <col min="6127" max="6127" width="10.42578125" style="131" customWidth="1"/>
    <col min="6128" max="6377" width="9.140625" style="131"/>
    <col min="6378" max="6378" width="40" style="131" customWidth="1"/>
    <col min="6379" max="6379" width="9.42578125" style="131" bestFit="1" customWidth="1"/>
    <col min="6380" max="6380" width="9.140625" style="131"/>
    <col min="6381" max="6381" width="9.42578125" style="131" customWidth="1"/>
    <col min="6382" max="6382" width="9.140625" style="131"/>
    <col min="6383" max="6383" width="10.42578125" style="131" customWidth="1"/>
    <col min="6384" max="6633" width="9.140625" style="131"/>
    <col min="6634" max="6634" width="40" style="131" customWidth="1"/>
    <col min="6635" max="6635" width="9.42578125" style="131" bestFit="1" customWidth="1"/>
    <col min="6636" max="6636" width="9.140625" style="131"/>
    <col min="6637" max="6637" width="9.42578125" style="131" customWidth="1"/>
    <col min="6638" max="6638" width="9.140625" style="131"/>
    <col min="6639" max="6639" width="10.42578125" style="131" customWidth="1"/>
    <col min="6640" max="6889" width="9.140625" style="131"/>
    <col min="6890" max="6890" width="40" style="131" customWidth="1"/>
    <col min="6891" max="6891" width="9.42578125" style="131" bestFit="1" customWidth="1"/>
    <col min="6892" max="6892" width="9.140625" style="131"/>
    <col min="6893" max="6893" width="9.42578125" style="131" customWidth="1"/>
    <col min="6894" max="6894" width="9.140625" style="131"/>
    <col min="6895" max="6895" width="10.42578125" style="131" customWidth="1"/>
    <col min="6896" max="7145" width="9.140625" style="131"/>
    <col min="7146" max="7146" width="40" style="131" customWidth="1"/>
    <col min="7147" max="7147" width="9.42578125" style="131" bestFit="1" customWidth="1"/>
    <col min="7148" max="7148" width="9.140625" style="131"/>
    <col min="7149" max="7149" width="9.42578125" style="131" customWidth="1"/>
    <col min="7150" max="7150" width="9.140625" style="131"/>
    <col min="7151" max="7151" width="10.42578125" style="131" customWidth="1"/>
    <col min="7152" max="7401" width="9.140625" style="131"/>
    <col min="7402" max="7402" width="40" style="131" customWidth="1"/>
    <col min="7403" max="7403" width="9.42578125" style="131" bestFit="1" customWidth="1"/>
    <col min="7404" max="7404" width="9.140625" style="131"/>
    <col min="7405" max="7405" width="9.42578125" style="131" customWidth="1"/>
    <col min="7406" max="7406" width="9.140625" style="131"/>
    <col min="7407" max="7407" width="10.42578125" style="131" customWidth="1"/>
    <col min="7408" max="7657" width="9.140625" style="131"/>
    <col min="7658" max="7658" width="40" style="131" customWidth="1"/>
    <col min="7659" max="7659" width="9.42578125" style="131" bestFit="1" customWidth="1"/>
    <col min="7660" max="7660" width="9.140625" style="131"/>
    <col min="7661" max="7661" width="9.42578125" style="131" customWidth="1"/>
    <col min="7662" max="7662" width="9.140625" style="131"/>
    <col min="7663" max="7663" width="10.42578125" style="131" customWidth="1"/>
    <col min="7664" max="7913" width="9.140625" style="131"/>
    <col min="7914" max="7914" width="40" style="131" customWidth="1"/>
    <col min="7915" max="7915" width="9.42578125" style="131" bestFit="1" customWidth="1"/>
    <col min="7916" max="7916" width="9.140625" style="131"/>
    <col min="7917" max="7917" width="9.42578125" style="131" customWidth="1"/>
    <col min="7918" max="7918" width="9.140625" style="131"/>
    <col min="7919" max="7919" width="10.42578125" style="131" customWidth="1"/>
    <col min="7920" max="8169" width="9.140625" style="131"/>
    <col min="8170" max="8170" width="40" style="131" customWidth="1"/>
    <col min="8171" max="8171" width="9.42578125" style="131" bestFit="1" customWidth="1"/>
    <col min="8172" max="8172" width="9.140625" style="131"/>
    <col min="8173" max="8173" width="9.42578125" style="131" customWidth="1"/>
    <col min="8174" max="8174" width="9.140625" style="131"/>
    <col min="8175" max="8175" width="10.42578125" style="131" customWidth="1"/>
    <col min="8176" max="8425" width="9.140625" style="131"/>
    <col min="8426" max="8426" width="40" style="131" customWidth="1"/>
    <col min="8427" max="8427" width="9.42578125" style="131" bestFit="1" customWidth="1"/>
    <col min="8428" max="8428" width="9.140625" style="131"/>
    <col min="8429" max="8429" width="9.42578125" style="131" customWidth="1"/>
    <col min="8430" max="8430" width="9.140625" style="131"/>
    <col min="8431" max="8431" width="10.42578125" style="131" customWidth="1"/>
    <col min="8432" max="8681" width="9.140625" style="131"/>
    <col min="8682" max="8682" width="40" style="131" customWidth="1"/>
    <col min="8683" max="8683" width="9.42578125" style="131" bestFit="1" customWidth="1"/>
    <col min="8684" max="8684" width="9.140625" style="131"/>
    <col min="8685" max="8685" width="9.42578125" style="131" customWidth="1"/>
    <col min="8686" max="8686" width="9.140625" style="131"/>
    <col min="8687" max="8687" width="10.42578125" style="131" customWidth="1"/>
    <col min="8688" max="8937" width="9.140625" style="131"/>
    <col min="8938" max="8938" width="40" style="131" customWidth="1"/>
    <col min="8939" max="8939" width="9.42578125" style="131" bestFit="1" customWidth="1"/>
    <col min="8940" max="8940" width="9.140625" style="131"/>
    <col min="8941" max="8941" width="9.42578125" style="131" customWidth="1"/>
    <col min="8942" max="8942" width="9.140625" style="131"/>
    <col min="8943" max="8943" width="10.42578125" style="131" customWidth="1"/>
    <col min="8944" max="9193" width="9.140625" style="131"/>
    <col min="9194" max="9194" width="40" style="131" customWidth="1"/>
    <col min="9195" max="9195" width="9.42578125" style="131" bestFit="1" customWidth="1"/>
    <col min="9196" max="9196" width="9.140625" style="131"/>
    <col min="9197" max="9197" width="9.42578125" style="131" customWidth="1"/>
    <col min="9198" max="9198" width="9.140625" style="131"/>
    <col min="9199" max="9199" width="10.42578125" style="131" customWidth="1"/>
    <col min="9200" max="9449" width="9.140625" style="131"/>
    <col min="9450" max="9450" width="40" style="131" customWidth="1"/>
    <col min="9451" max="9451" width="9.42578125" style="131" bestFit="1" customWidth="1"/>
    <col min="9452" max="9452" width="9.140625" style="131"/>
    <col min="9453" max="9453" width="9.42578125" style="131" customWidth="1"/>
    <col min="9454" max="9454" width="9.140625" style="131"/>
    <col min="9455" max="9455" width="10.42578125" style="131" customWidth="1"/>
    <col min="9456" max="9705" width="9.140625" style="131"/>
    <col min="9706" max="9706" width="40" style="131" customWidth="1"/>
    <col min="9707" max="9707" width="9.42578125" style="131" bestFit="1" customWidth="1"/>
    <col min="9708" max="9708" width="9.140625" style="131"/>
    <col min="9709" max="9709" width="9.42578125" style="131" customWidth="1"/>
    <col min="9710" max="9710" width="9.140625" style="131"/>
    <col min="9711" max="9711" width="10.42578125" style="131" customWidth="1"/>
    <col min="9712" max="9961" width="9.140625" style="131"/>
    <col min="9962" max="9962" width="40" style="131" customWidth="1"/>
    <col min="9963" max="9963" width="9.42578125" style="131" bestFit="1" customWidth="1"/>
    <col min="9964" max="9964" width="9.140625" style="131"/>
    <col min="9965" max="9965" width="9.42578125" style="131" customWidth="1"/>
    <col min="9966" max="9966" width="9.140625" style="131"/>
    <col min="9967" max="9967" width="10.42578125" style="131" customWidth="1"/>
    <col min="9968" max="10217" width="9.140625" style="131"/>
    <col min="10218" max="10218" width="40" style="131" customWidth="1"/>
    <col min="10219" max="10219" width="9.42578125" style="131" bestFit="1" customWidth="1"/>
    <col min="10220" max="10220" width="9.140625" style="131"/>
    <col min="10221" max="10221" width="9.42578125" style="131" customWidth="1"/>
    <col min="10222" max="10222" width="9.140625" style="131"/>
    <col min="10223" max="10223" width="10.42578125" style="131" customWidth="1"/>
    <col min="10224" max="10473" width="9.140625" style="131"/>
    <col min="10474" max="10474" width="40" style="131" customWidth="1"/>
    <col min="10475" max="10475" width="9.42578125" style="131" bestFit="1" customWidth="1"/>
    <col min="10476" max="10476" width="9.140625" style="131"/>
    <col min="10477" max="10477" width="9.42578125" style="131" customWidth="1"/>
    <col min="10478" max="10478" width="9.140625" style="131"/>
    <col min="10479" max="10479" width="10.42578125" style="131" customWidth="1"/>
    <col min="10480" max="10729" width="9.140625" style="131"/>
    <col min="10730" max="10730" width="40" style="131" customWidth="1"/>
    <col min="10731" max="10731" width="9.42578125" style="131" bestFit="1" customWidth="1"/>
    <col min="10732" max="10732" width="9.140625" style="131"/>
    <col min="10733" max="10733" width="9.42578125" style="131" customWidth="1"/>
    <col min="10734" max="10734" width="9.140625" style="131"/>
    <col min="10735" max="10735" width="10.42578125" style="131" customWidth="1"/>
    <col min="10736" max="10985" width="9.140625" style="131"/>
    <col min="10986" max="10986" width="40" style="131" customWidth="1"/>
    <col min="10987" max="10987" width="9.42578125" style="131" bestFit="1" customWidth="1"/>
    <col min="10988" max="10988" width="9.140625" style="131"/>
    <col min="10989" max="10989" width="9.42578125" style="131" customWidth="1"/>
    <col min="10990" max="10990" width="9.140625" style="131"/>
    <col min="10991" max="10991" width="10.42578125" style="131" customWidth="1"/>
    <col min="10992" max="11241" width="9.140625" style="131"/>
    <col min="11242" max="11242" width="40" style="131" customWidth="1"/>
    <col min="11243" max="11243" width="9.42578125" style="131" bestFit="1" customWidth="1"/>
    <col min="11244" max="11244" width="9.140625" style="131"/>
    <col min="11245" max="11245" width="9.42578125" style="131" customWidth="1"/>
    <col min="11246" max="11246" width="9.140625" style="131"/>
    <col min="11247" max="11247" width="10.42578125" style="131" customWidth="1"/>
    <col min="11248" max="11497" width="9.140625" style="131"/>
    <col min="11498" max="11498" width="40" style="131" customWidth="1"/>
    <col min="11499" max="11499" width="9.42578125" style="131" bestFit="1" customWidth="1"/>
    <col min="11500" max="11500" width="9.140625" style="131"/>
    <col min="11501" max="11501" width="9.42578125" style="131" customWidth="1"/>
    <col min="11502" max="11502" width="9.140625" style="131"/>
    <col min="11503" max="11503" width="10.42578125" style="131" customWidth="1"/>
    <col min="11504" max="11753" width="9.140625" style="131"/>
    <col min="11754" max="11754" width="40" style="131" customWidth="1"/>
    <col min="11755" max="11755" width="9.42578125" style="131" bestFit="1" customWidth="1"/>
    <col min="11756" max="11756" width="9.140625" style="131"/>
    <col min="11757" max="11757" width="9.42578125" style="131" customWidth="1"/>
    <col min="11758" max="11758" width="9.140625" style="131"/>
    <col min="11759" max="11759" width="10.42578125" style="131" customWidth="1"/>
    <col min="11760" max="12009" width="9.140625" style="131"/>
    <col min="12010" max="12010" width="40" style="131" customWidth="1"/>
    <col min="12011" max="12011" width="9.42578125" style="131" bestFit="1" customWidth="1"/>
    <col min="12012" max="12012" width="9.140625" style="131"/>
    <col min="12013" max="12013" width="9.42578125" style="131" customWidth="1"/>
    <col min="12014" max="12014" width="9.140625" style="131"/>
    <col min="12015" max="12015" width="10.42578125" style="131" customWidth="1"/>
    <col min="12016" max="12265" width="9.140625" style="131"/>
    <col min="12266" max="12266" width="40" style="131" customWidth="1"/>
    <col min="12267" max="12267" width="9.42578125" style="131" bestFit="1" customWidth="1"/>
    <col min="12268" max="12268" width="9.140625" style="131"/>
    <col min="12269" max="12269" width="9.42578125" style="131" customWidth="1"/>
    <col min="12270" max="12270" width="9.140625" style="131"/>
    <col min="12271" max="12271" width="10.42578125" style="131" customWidth="1"/>
    <col min="12272" max="12521" width="9.140625" style="131"/>
    <col min="12522" max="12522" width="40" style="131" customWidth="1"/>
    <col min="12523" max="12523" width="9.42578125" style="131" bestFit="1" customWidth="1"/>
    <col min="12524" max="12524" width="9.140625" style="131"/>
    <col min="12525" max="12525" width="9.42578125" style="131" customWidth="1"/>
    <col min="12526" max="12526" width="9.140625" style="131"/>
    <col min="12527" max="12527" width="10.42578125" style="131" customWidth="1"/>
    <col min="12528" max="12777" width="9.140625" style="131"/>
    <col min="12778" max="12778" width="40" style="131" customWidth="1"/>
    <col min="12779" max="12779" width="9.42578125" style="131" bestFit="1" customWidth="1"/>
    <col min="12780" max="12780" width="9.140625" style="131"/>
    <col min="12781" max="12781" width="9.42578125" style="131" customWidth="1"/>
    <col min="12782" max="12782" width="9.140625" style="131"/>
    <col min="12783" max="12783" width="10.42578125" style="131" customWidth="1"/>
    <col min="12784" max="13033" width="9.140625" style="131"/>
    <col min="13034" max="13034" width="40" style="131" customWidth="1"/>
    <col min="13035" max="13035" width="9.42578125" style="131" bestFit="1" customWidth="1"/>
    <col min="13036" max="13036" width="9.140625" style="131"/>
    <col min="13037" max="13037" width="9.42578125" style="131" customWidth="1"/>
    <col min="13038" max="13038" width="9.140625" style="131"/>
    <col min="13039" max="13039" width="10.42578125" style="131" customWidth="1"/>
    <col min="13040" max="13289" width="9.140625" style="131"/>
    <col min="13290" max="13290" width="40" style="131" customWidth="1"/>
    <col min="13291" max="13291" width="9.42578125" style="131" bestFit="1" customWidth="1"/>
    <col min="13292" max="13292" width="9.140625" style="131"/>
    <col min="13293" max="13293" width="9.42578125" style="131" customWidth="1"/>
    <col min="13294" max="13294" width="9.140625" style="131"/>
    <col min="13295" max="13295" width="10.42578125" style="131" customWidth="1"/>
    <col min="13296" max="13545" width="9.140625" style="131"/>
    <col min="13546" max="13546" width="40" style="131" customWidth="1"/>
    <col min="13547" max="13547" width="9.42578125" style="131" bestFit="1" customWidth="1"/>
    <col min="13548" max="13548" width="9.140625" style="131"/>
    <col min="13549" max="13549" width="9.42578125" style="131" customWidth="1"/>
    <col min="13550" max="13550" width="9.140625" style="131"/>
    <col min="13551" max="13551" width="10.42578125" style="131" customWidth="1"/>
    <col min="13552" max="13801" width="9.140625" style="131"/>
    <col min="13802" max="13802" width="40" style="131" customWidth="1"/>
    <col min="13803" max="13803" width="9.42578125" style="131" bestFit="1" customWidth="1"/>
    <col min="13804" max="13804" width="9.140625" style="131"/>
    <col min="13805" max="13805" width="9.42578125" style="131" customWidth="1"/>
    <col min="13806" max="13806" width="9.140625" style="131"/>
    <col min="13807" max="13807" width="10.42578125" style="131" customWidth="1"/>
    <col min="13808" max="14057" width="9.140625" style="131"/>
    <col min="14058" max="14058" width="40" style="131" customWidth="1"/>
    <col min="14059" max="14059" width="9.42578125" style="131" bestFit="1" customWidth="1"/>
    <col min="14060" max="14060" width="9.140625" style="131"/>
    <col min="14061" max="14061" width="9.42578125" style="131" customWidth="1"/>
    <col min="14062" max="14062" width="9.140625" style="131"/>
    <col min="14063" max="14063" width="10.42578125" style="131" customWidth="1"/>
    <col min="14064" max="14313" width="9.140625" style="131"/>
    <col min="14314" max="14314" width="40" style="131" customWidth="1"/>
    <col min="14315" max="14315" width="9.42578125" style="131" bestFit="1" customWidth="1"/>
    <col min="14316" max="14316" width="9.140625" style="131"/>
    <col min="14317" max="14317" width="9.42578125" style="131" customWidth="1"/>
    <col min="14318" max="14318" width="9.140625" style="131"/>
    <col min="14319" max="14319" width="10.42578125" style="131" customWidth="1"/>
    <col min="14320" max="14569" width="9.140625" style="131"/>
    <col min="14570" max="14570" width="40" style="131" customWidth="1"/>
    <col min="14571" max="14571" width="9.42578125" style="131" bestFit="1" customWidth="1"/>
    <col min="14572" max="14572" width="9.140625" style="131"/>
    <col min="14573" max="14573" width="9.42578125" style="131" customWidth="1"/>
    <col min="14574" max="14574" width="9.140625" style="131"/>
    <col min="14575" max="14575" width="10.42578125" style="131" customWidth="1"/>
    <col min="14576" max="14825" width="9.140625" style="131"/>
    <col min="14826" max="14826" width="40" style="131" customWidth="1"/>
    <col min="14827" max="14827" width="9.42578125" style="131" bestFit="1" customWidth="1"/>
    <col min="14828" max="14828" width="9.140625" style="131"/>
    <col min="14829" max="14829" width="9.42578125" style="131" customWidth="1"/>
    <col min="14830" max="14830" width="9.140625" style="131"/>
    <col min="14831" max="14831" width="10.42578125" style="131" customWidth="1"/>
    <col min="14832" max="15081" width="9.140625" style="131"/>
    <col min="15082" max="15082" width="40" style="131" customWidth="1"/>
    <col min="15083" max="15083" width="9.42578125" style="131" bestFit="1" customWidth="1"/>
    <col min="15084" max="15084" width="9.140625" style="131"/>
    <col min="15085" max="15085" width="9.42578125" style="131" customWidth="1"/>
    <col min="15086" max="15086" width="9.140625" style="131"/>
    <col min="15087" max="15087" width="10.42578125" style="131" customWidth="1"/>
    <col min="15088" max="15337" width="9.140625" style="131"/>
    <col min="15338" max="15338" width="40" style="131" customWidth="1"/>
    <col min="15339" max="15339" width="9.42578125" style="131" bestFit="1" customWidth="1"/>
    <col min="15340" max="15340" width="9.140625" style="131"/>
    <col min="15341" max="15341" width="9.42578125" style="131" customWidth="1"/>
    <col min="15342" max="15342" width="9.140625" style="131"/>
    <col min="15343" max="15343" width="10.42578125" style="131" customWidth="1"/>
    <col min="15344" max="15593" width="9.140625" style="131"/>
    <col min="15594" max="15594" width="40" style="131" customWidth="1"/>
    <col min="15595" max="15595" width="9.42578125" style="131" bestFit="1" customWidth="1"/>
    <col min="15596" max="15596" width="9.140625" style="131"/>
    <col min="15597" max="15597" width="9.42578125" style="131" customWidth="1"/>
    <col min="15598" max="15598" width="9.140625" style="131"/>
    <col min="15599" max="15599" width="10.42578125" style="131" customWidth="1"/>
    <col min="15600" max="15849" width="9.140625" style="131"/>
    <col min="15850" max="15850" width="40" style="131" customWidth="1"/>
    <col min="15851" max="15851" width="9.42578125" style="131" bestFit="1" customWidth="1"/>
    <col min="15852" max="15852" width="9.140625" style="131"/>
    <col min="15853" max="15853" width="9.42578125" style="131" customWidth="1"/>
    <col min="15854" max="15854" width="9.140625" style="131"/>
    <col min="15855" max="15855" width="10.42578125" style="131" customWidth="1"/>
    <col min="15856" max="16105" width="9.140625" style="131"/>
    <col min="16106" max="16106" width="40" style="131" customWidth="1"/>
    <col min="16107" max="16107" width="9.42578125" style="131" bestFit="1" customWidth="1"/>
    <col min="16108" max="16108" width="9.140625" style="131"/>
    <col min="16109" max="16109" width="9.42578125" style="131" customWidth="1"/>
    <col min="16110" max="16110" width="9.140625" style="131"/>
    <col min="16111" max="16111" width="10.42578125" style="131" customWidth="1"/>
    <col min="16112" max="16384" width="9.140625" style="131"/>
  </cols>
  <sheetData>
    <row r="1" spans="1:4" ht="23.25" x14ac:dyDescent="0.35">
      <c r="A1" s="96" t="s">
        <v>225</v>
      </c>
      <c r="B1" s="95"/>
      <c r="C1" s="167"/>
    </row>
    <row r="2" spans="1:4" x14ac:dyDescent="0.25">
      <c r="A2" s="46" t="s">
        <v>176</v>
      </c>
      <c r="B2" s="95"/>
      <c r="C2" s="167"/>
    </row>
    <row r="3" spans="1:4" ht="15.75" thickBot="1" x14ac:dyDescent="0.3">
      <c r="A3" s="46" t="s">
        <v>177</v>
      </c>
      <c r="B3" s="95"/>
      <c r="C3" s="167"/>
    </row>
    <row r="4" spans="1:4" ht="15.75" thickBot="1" x14ac:dyDescent="0.3">
      <c r="A4" s="476" t="s">
        <v>226</v>
      </c>
      <c r="B4" s="477"/>
      <c r="C4" s="387"/>
    </row>
    <row r="5" spans="1:4" ht="15.75" thickBot="1" x14ac:dyDescent="0.3">
      <c r="B5" s="95"/>
      <c r="C5" s="167"/>
    </row>
    <row r="6" spans="1:4" s="166" customFormat="1" ht="26.25" thickBot="1" x14ac:dyDescent="0.25">
      <c r="A6" s="154" t="s">
        <v>1</v>
      </c>
      <c r="B6" s="172" t="s">
        <v>198</v>
      </c>
      <c r="C6" s="173" t="s">
        <v>203</v>
      </c>
    </row>
    <row r="7" spans="1:4" ht="15.75" thickBot="1" x14ac:dyDescent="0.3">
      <c r="A7" s="153" t="s">
        <v>5</v>
      </c>
      <c r="B7" s="165"/>
      <c r="C7" s="151"/>
    </row>
    <row r="8" spans="1:4" x14ac:dyDescent="0.25">
      <c r="A8" s="164" t="s">
        <v>178</v>
      </c>
      <c r="B8" s="163">
        <v>0</v>
      </c>
      <c r="C8" s="162">
        <v>0</v>
      </c>
    </row>
    <row r="9" spans="1:4" x14ac:dyDescent="0.25">
      <c r="A9" s="145" t="s">
        <v>179</v>
      </c>
      <c r="B9" s="150">
        <v>0</v>
      </c>
      <c r="C9" s="149">
        <v>0</v>
      </c>
      <c r="D9" s="142"/>
    </row>
    <row r="10" spans="1:4" x14ac:dyDescent="0.25">
      <c r="A10" s="174" t="s">
        <v>180</v>
      </c>
      <c r="B10" s="150">
        <v>0</v>
      </c>
      <c r="C10" s="149">
        <v>0</v>
      </c>
      <c r="D10" s="142"/>
    </row>
    <row r="11" spans="1:4" x14ac:dyDescent="0.25">
      <c r="A11" s="145" t="s">
        <v>181</v>
      </c>
      <c r="B11" s="161">
        <v>0</v>
      </c>
      <c r="C11" s="160">
        <v>0</v>
      </c>
    </row>
    <row r="12" spans="1:4" ht="15.75" thickBot="1" x14ac:dyDescent="0.3">
      <c r="A12" s="159" t="s">
        <v>182</v>
      </c>
      <c r="B12" s="158">
        <f>SUM(B8,B9,B10,B11)</f>
        <v>0</v>
      </c>
      <c r="C12" s="157">
        <f>SUM(C8,C9,C10,C11)</f>
        <v>0</v>
      </c>
    </row>
    <row r="13" spans="1:4" s="142" customFormat="1" ht="15.75" thickBot="1" x14ac:dyDescent="0.3">
      <c r="A13" s="156"/>
      <c r="B13" s="155"/>
      <c r="C13" s="155"/>
      <c r="D13" s="131"/>
    </row>
    <row r="14" spans="1:4" s="142" customFormat="1" ht="26.25" thickBot="1" x14ac:dyDescent="0.3">
      <c r="A14" s="154" t="s">
        <v>1</v>
      </c>
      <c r="B14" s="172" t="s">
        <v>198</v>
      </c>
      <c r="C14" s="173" t="s">
        <v>203</v>
      </c>
      <c r="D14" s="131"/>
    </row>
    <row r="15" spans="1:4" s="142" customFormat="1" ht="15.75" thickBot="1" x14ac:dyDescent="0.3">
      <c r="A15" s="153" t="s">
        <v>39</v>
      </c>
      <c r="B15" s="152"/>
      <c r="C15" s="151"/>
      <c r="D15" s="131"/>
    </row>
    <row r="16" spans="1:4" s="142" customFormat="1" x14ac:dyDescent="0.25">
      <c r="A16" s="145" t="s">
        <v>183</v>
      </c>
      <c r="B16" s="150">
        <v>0</v>
      </c>
      <c r="C16" s="149">
        <v>0</v>
      </c>
    </row>
    <row r="17" spans="1:4" s="142" customFormat="1" x14ac:dyDescent="0.25">
      <c r="A17" s="145" t="s">
        <v>184</v>
      </c>
      <c r="B17" s="144">
        <f>SUM(B18:B20)</f>
        <v>0</v>
      </c>
      <c r="C17" s="143">
        <f>SUM(C18:C20)</f>
        <v>0</v>
      </c>
    </row>
    <row r="18" spans="1:4" x14ac:dyDescent="0.25">
      <c r="A18" s="148" t="s">
        <v>185</v>
      </c>
      <c r="B18" s="147"/>
      <c r="C18" s="146"/>
      <c r="D18" s="142"/>
    </row>
    <row r="19" spans="1:4" ht="24.75" x14ac:dyDescent="0.25">
      <c r="A19" s="148" t="s">
        <v>186</v>
      </c>
      <c r="B19" s="147"/>
      <c r="C19" s="146"/>
      <c r="D19" s="142"/>
    </row>
    <row r="20" spans="1:4" ht="24.75" x14ac:dyDescent="0.25">
      <c r="A20" s="148" t="s">
        <v>187</v>
      </c>
      <c r="B20" s="147"/>
      <c r="C20" s="146"/>
      <c r="D20" s="142"/>
    </row>
    <row r="21" spans="1:4" x14ac:dyDescent="0.25">
      <c r="A21" s="148" t="s">
        <v>188</v>
      </c>
      <c r="B21" s="147"/>
      <c r="C21" s="146"/>
      <c r="D21" s="142"/>
    </row>
    <row r="22" spans="1:4" x14ac:dyDescent="0.25">
      <c r="A22" s="148" t="s">
        <v>189</v>
      </c>
      <c r="B22" s="147"/>
      <c r="C22" s="146"/>
      <c r="D22" s="142"/>
    </row>
    <row r="23" spans="1:4" x14ac:dyDescent="0.25">
      <c r="A23" s="148" t="s">
        <v>190</v>
      </c>
      <c r="B23" s="147"/>
      <c r="C23" s="146"/>
      <c r="D23" s="142"/>
    </row>
    <row r="24" spans="1:4" x14ac:dyDescent="0.25">
      <c r="A24" s="145" t="s">
        <v>191</v>
      </c>
      <c r="B24" s="144">
        <v>0</v>
      </c>
      <c r="C24" s="143">
        <v>0</v>
      </c>
      <c r="D24" s="142"/>
    </row>
    <row r="25" spans="1:4" ht="15.75" thickBot="1" x14ac:dyDescent="0.3">
      <c r="A25" s="141" t="s">
        <v>192</v>
      </c>
      <c r="B25" s="140">
        <f>SUM(B16,B17,B24)</f>
        <v>0</v>
      </c>
      <c r="C25" s="139">
        <f>SUM(C16,C17,C24)</f>
        <v>0</v>
      </c>
    </row>
    <row r="26" spans="1:4" ht="15.75" thickBot="1" x14ac:dyDescent="0.3">
      <c r="A26" s="138"/>
      <c r="B26" s="137"/>
      <c r="C26" s="136"/>
    </row>
    <row r="27" spans="1:4" ht="15.75" thickBot="1" x14ac:dyDescent="0.3">
      <c r="A27" s="135" t="s">
        <v>193</v>
      </c>
      <c r="B27" s="134">
        <f>B12-B25</f>
        <v>0</v>
      </c>
      <c r="C27" s="133">
        <f>C12-C25</f>
        <v>0</v>
      </c>
    </row>
  </sheetData>
  <mergeCells count="1">
    <mergeCell ref="A4:B4"/>
  </mergeCells>
  <pageMargins left="0.7" right="0.21875" top="0.57291666666666663" bottom="0.75" header="0.3" footer="0.3"/>
  <pageSetup orientation="portrait" r:id="rId1"/>
  <headerFooter>
    <oddHeader>&amp;L&amp;"Arial,Regular"&amp;8Esitada EJL-le hiljemalt 15.01.2024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7AC4-69B7-46A8-ADB4-ED36C8D9D6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4140DB0F33264DB1EE33D1E1792675" ma:contentTypeVersion="10" ma:contentTypeDescription="Create a new document." ma:contentTypeScope="" ma:versionID="0e3653d2edfd9b4724f2fb950a34912f">
  <xsd:schema xmlns:xsd="http://www.w3.org/2001/XMLSchema" xmlns:xs="http://www.w3.org/2001/XMLSchema" xmlns:p="http://schemas.microsoft.com/office/2006/metadata/properties" xmlns:ns2="0d1d63e9-8863-4bf9-a570-cba24b71edce" xmlns:ns3="e9d30284-3045-4544-9e32-32b4ee2e95bb" targetNamespace="http://schemas.microsoft.com/office/2006/metadata/properties" ma:root="true" ma:fieldsID="89e887edfce4e8d05457225d2767b8cb" ns2:_="" ns3:_="">
    <xsd:import namespace="0d1d63e9-8863-4bf9-a570-cba24b71edce"/>
    <xsd:import namespace="e9d30284-3045-4544-9e32-32b4ee2e9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d63e9-8863-4bf9-a570-cba24b71e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30284-3045-4544-9e32-32b4ee2e9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9C58AC-DFE5-4CAA-8E79-BBB3F834B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d63e9-8863-4bf9-a570-cba24b71edce"/>
    <ds:schemaRef ds:uri="e9d30284-3045-4544-9e32-32b4ee2e9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CAF9A0-96A6-483A-89B7-3B97F80AC9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B9324-84DC-4F1C-A6AF-E83B6429B0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d1d63e9-8863-4bf9-a570-cba24b71edce"/>
    <ds:schemaRef ds:uri="e9d30284-3045-4544-9e32-32b4ee2e95b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F7-Konsolideeritud eelarve</vt:lpstr>
      <vt:lpstr>F7-Eelarve lisad</vt:lpstr>
      <vt:lpstr>F7- Rahavood</vt:lpstr>
      <vt:lpstr>F7-Klubi eelarve</vt:lpstr>
      <vt:lpstr>F7-Kooli eelarve</vt:lpstr>
      <vt:lpstr>F7- naiste jalgpalli eelarve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Veebel</dc:creator>
  <cp:keywords/>
  <dc:description/>
  <cp:lastModifiedBy>Birgit Veebel</cp:lastModifiedBy>
  <cp:revision/>
  <dcterms:created xsi:type="dcterms:W3CDTF">2021-10-12T08:51:14Z</dcterms:created>
  <dcterms:modified xsi:type="dcterms:W3CDTF">2024-01-15T08:39:46Z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0x010100C74140DB0F33264DB1EE33D1E1792675</vt:lpwstr>
  </property>
</Properties>
</file>